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08" activeTab="1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H49" i="10"/>
  <c r="H50"/>
  <c r="H51"/>
  <c r="I51" s="1"/>
  <c r="H52"/>
  <c r="I52" s="1"/>
  <c r="H53"/>
  <c r="H55"/>
  <c r="I55" s="1"/>
  <c r="H56"/>
  <c r="H57"/>
  <c r="H58"/>
  <c r="H59"/>
  <c r="I59" s="1"/>
  <c r="H60"/>
  <c r="H61"/>
  <c r="H62"/>
  <c r="H63"/>
  <c r="I63" s="1"/>
  <c r="H64"/>
  <c r="H65"/>
  <c r="H66"/>
  <c r="H67"/>
  <c r="I67" s="1"/>
  <c r="H68"/>
  <c r="H69"/>
  <c r="H116"/>
  <c r="I116" s="1"/>
  <c r="H115"/>
  <c r="I115" s="1"/>
  <c r="H114"/>
  <c r="I114" s="1"/>
  <c r="H113"/>
  <c r="I113" s="1"/>
  <c r="H112"/>
  <c r="I112" s="1"/>
  <c r="H111"/>
  <c r="I111" s="1"/>
  <c r="H110"/>
  <c r="I110" s="1"/>
  <c r="H109"/>
  <c r="I109" s="1"/>
  <c r="H108"/>
  <c r="I108" s="1"/>
  <c r="H107"/>
  <c r="I107" s="1"/>
  <c r="H106"/>
  <c r="I106" s="1"/>
  <c r="H105"/>
  <c r="I105" s="1"/>
  <c r="H104"/>
  <c r="I104" s="1"/>
  <c r="H103"/>
  <c r="I103" s="1"/>
  <c r="H102"/>
  <c r="I102" s="1"/>
  <c r="H101"/>
  <c r="I101" s="1"/>
  <c r="H100"/>
  <c r="I100" s="1"/>
  <c r="H99"/>
  <c r="I99" s="1"/>
  <c r="H98"/>
  <c r="I98" s="1"/>
  <c r="H94"/>
  <c r="I94" s="1"/>
  <c r="H93"/>
  <c r="I93" s="1"/>
  <c r="H92"/>
  <c r="I92" s="1"/>
  <c r="H91"/>
  <c r="I91" s="1"/>
  <c r="H90"/>
  <c r="I90" s="1"/>
  <c r="H89"/>
  <c r="I89" s="1"/>
  <c r="H88"/>
  <c r="I88" s="1"/>
  <c r="H87"/>
  <c r="I87" s="1"/>
  <c r="H86"/>
  <c r="I86" s="1"/>
  <c r="H85"/>
  <c r="I85" s="1"/>
  <c r="H84"/>
  <c r="I84" s="1"/>
  <c r="H83"/>
  <c r="I83" s="1"/>
  <c r="H82"/>
  <c r="I82" s="1"/>
  <c r="H81"/>
  <c r="I81" s="1"/>
  <c r="H80"/>
  <c r="I80" s="1"/>
  <c r="H79"/>
  <c r="I79" s="1"/>
  <c r="H78"/>
  <c r="I78" s="1"/>
  <c r="H77"/>
  <c r="I77" s="1"/>
  <c r="H76"/>
  <c r="I76" s="1"/>
  <c r="H75"/>
  <c r="I75" s="1"/>
  <c r="H74"/>
  <c r="I74" s="1"/>
  <c r="H73"/>
  <c r="I73" s="1"/>
  <c r="H72"/>
  <c r="I72" s="1"/>
  <c r="H71"/>
  <c r="I71" s="1"/>
  <c r="H70"/>
  <c r="I70" s="1"/>
  <c r="I69"/>
  <c r="I68"/>
  <c r="I66"/>
  <c r="I65"/>
  <c r="I64"/>
  <c r="I62"/>
  <c r="I61"/>
  <c r="I60"/>
  <c r="I58"/>
  <c r="I57"/>
  <c r="I56"/>
  <c r="I53"/>
  <c r="I50"/>
  <c r="I49"/>
  <c r="H48"/>
  <c r="I48" s="1"/>
  <c r="H47"/>
  <c r="I47" s="1"/>
  <c r="H46"/>
  <c r="I46" s="1"/>
</calcChain>
</file>

<file path=xl/sharedStrings.xml><?xml version="1.0" encoding="utf-8"?>
<sst xmlns="http://schemas.openxmlformats.org/spreadsheetml/2006/main" count="395" uniqueCount="199">
  <si>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</si>
  <si>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</si>
  <si>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</si>
  <si>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</si>
  <si>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</si>
  <si>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</si>
  <si>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</si>
  <si>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</si>
  <si>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</si>
  <si>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</si>
  <si>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</si>
  <si>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</si>
  <si>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</si>
  <si>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</si>
  <si>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</si>
  <si>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</si>
  <si>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</si>
  <si>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</si>
  <si>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</si>
  <si>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</si>
  <si>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</si>
  <si>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</si>
  <si>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</si>
  <si>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</si>
  <si>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</si>
  <si>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</si>
  <si>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</si>
  <si>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</si>
  <si>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</si>
  <si>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</si>
  <si>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</si>
  <si>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</si>
  <si>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</si>
  <si>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</si>
  <si>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</si>
  <si>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</si>
  <si>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</si>
  <si>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</si>
  <si>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</si>
  <si>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</si>
  <si>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</si>
  <si>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</si>
  <si>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</si>
  <si>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</si>
  <si>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</si>
  <si>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</si>
  <si>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</si>
  <si>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</si>
  <si>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</si>
  <si>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</si>
  <si>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</si>
  <si>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</si>
  <si>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</si>
  <si>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</si>
  <si>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</si>
  <si>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</si>
  <si>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</si>
  <si>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</si>
  <si>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</si>
  <si>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</si>
  <si>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</si>
  <si>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</si>
  <si>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</si>
  <si>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</si>
  <si>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</si>
  <si>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</si>
  <si>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</si>
  <si>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</si>
  <si>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</si>
  <si>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</si>
  <si>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</si>
  <si>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</si>
  <si>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</si>
  <si>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</si>
  <si>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</si>
  <si>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</si>
  <si>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</si>
  <si>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</si>
  <si>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</si>
  <si>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</si>
  <si>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</si>
  <si>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</si>
  <si>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</si>
  <si>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</si>
  <si>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</si>
  <si>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</si>
  <si>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</si>
  <si>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</si>
  <si>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</si>
  <si>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</si>
  <si>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</si>
  <si>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</si>
  <si>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</si>
  <si>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</si>
  <si>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</si>
  <si>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</si>
  <si>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</si>
  <si>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</si>
  <si>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</si>
  <si>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</si>
  <si>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</si>
  <si>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</si>
  <si>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</si>
  <si>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</si>
  <si>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</si>
  <si>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</si>
  <si>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</si>
  <si>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</si>
  <si>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</si>
  <si>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</si>
  <si>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</si>
  <si>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</si>
  <si>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</si>
  <si>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</si>
  <si>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</si>
  <si>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</si>
  <si>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</si>
  <si>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</si>
  <si>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</si>
  <si>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</si>
  <si>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</si>
  <si>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</si>
  <si>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</si>
  <si>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</si>
  <si>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</si>
  <si>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</si>
  <si>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</si>
  <si>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</si>
  <si>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</si>
  <si>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</si>
  <si>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</si>
  <si>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</si>
  <si>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</si>
  <si>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</si>
  <si>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</si>
  <si>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</si>
  <si>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</si>
  <si>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</si>
  <si>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</si>
  <si>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</si>
  <si>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</si>
  <si>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</si>
  <si>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</si>
  <si>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</si>
  <si>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</si>
  <si>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</si>
  <si>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</si>
  <si>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</si>
  <si>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</si>
  <si>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</si>
  <si>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</si>
  <si>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</si>
  <si>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</si>
  <si>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</si>
  <si>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</si>
  <si>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</si>
  <si>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</si>
  <si>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</si>
  <si>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</si>
  <si>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</si>
  <si>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</si>
  <si>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</si>
  <si>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</si>
  <si>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</si>
  <si>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</si>
  <si>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</si>
  <si>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</si>
  <si>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</si>
  <si>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</si>
  <si>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</si>
  <si>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</si>
  <si>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</si>
  <si>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</si>
  <si>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</si>
  <si>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</si>
  <si>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</si>
  <si>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</si>
  <si>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</si>
  <si>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RNR-EC                     Agriculture, Chang</t>
  </si>
  <si>
    <t>-</t>
  </si>
  <si>
    <t>Number of Civil Servant</t>
  </si>
  <si>
    <t xml:space="preserve">Gewog Sector </t>
  </si>
  <si>
    <t>Agriculture</t>
  </si>
  <si>
    <t>Mobile Number</t>
  </si>
  <si>
    <t xml:space="preserve">RNR-EC                     Agriculture, Chang </t>
  </si>
  <si>
    <t>Agriculture Annual Survey</t>
  </si>
  <si>
    <t>Source</t>
  </si>
  <si>
    <t>Remarks</t>
  </si>
  <si>
    <t>Sector Name :</t>
  </si>
  <si>
    <t>RNR-EC Agriculture</t>
  </si>
  <si>
    <t>Name of Sector Head</t>
  </si>
  <si>
    <t>Chang</t>
  </si>
  <si>
    <t>Pema Lhaden</t>
  </si>
  <si>
    <t>Sr. Extesnion Supervisor I</t>
  </si>
  <si>
    <t>Mineral Water Factory</t>
  </si>
  <si>
    <t>Beverage Factory</t>
  </si>
  <si>
    <t>Stocking Manufacturing Unit</t>
  </si>
  <si>
    <t>Others (TSO)</t>
  </si>
  <si>
    <t>…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</si>
</sst>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_(* #,##0.0_);_(* \(#,##0.0\);_(* &quot;-&quot;??_);_(@_)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 Light"/>
      <family val="2"/>
    </font>
    <font>
      <i/>
      <sz val="11"/>
      <name val="Calibri Light"/>
      <family val="2"/>
    </font>
    <font>
      <i/>
      <sz val="10"/>
      <color theme="1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21" xfId="0" applyFill="1" applyBorder="1" applyAlignment="1" applyProtection="1">
      <alignment vertical="center"/>
    </xf>
    <xf numFmtId="0" fontId="1" fillId="5" borderId="21" xfId="0" applyFont="1" applyFill="1" applyBorder="1" applyAlignment="1" applyProtection="1">
      <alignment horizontal="left" vertical="center"/>
      <protection locked="0"/>
    </xf>
    <xf numFmtId="0" fontId="1" fillId="5" borderId="21" xfId="0" applyFont="1" applyFill="1" applyBorder="1" applyAlignment="1" applyProtection="1">
      <alignment vertical="center"/>
    </xf>
    <xf numFmtId="0" fontId="0" fillId="6" borderId="21" xfId="0" applyFill="1" applyBorder="1" applyAlignment="1" applyProtection="1">
      <alignment vertical="center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15" xfId="0" applyFont="1" applyBorder="1" applyAlignment="1" applyProtection="1">
      <alignment horizontal="right" indent="3"/>
      <protection locked="0"/>
    </xf>
    <xf numFmtId="0" fontId="2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4" fillId="2" borderId="1" xfId="0" applyFont="1" applyFill="1" applyBorder="1" applyProtection="1"/>
    <xf numFmtId="0" fontId="4" fillId="2" borderId="5" xfId="0" applyFont="1" applyFill="1" applyBorder="1" applyProtection="1"/>
    <xf numFmtId="0" fontId="1" fillId="0" borderId="3" xfId="0" applyFont="1" applyFill="1" applyBorder="1" applyProtection="1"/>
    <xf numFmtId="0" fontId="0" fillId="0" borderId="0" xfId="0" applyBorder="1" applyProtection="1"/>
    <xf numFmtId="0" fontId="0" fillId="0" borderId="0" xfId="0" applyProtection="1"/>
    <xf numFmtId="0" fontId="0" fillId="3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0" borderId="0" xfId="0" applyFont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12" xfId="0" applyFont="1" applyBorder="1" applyAlignment="1" applyProtection="1">
      <alignment horizontal="left"/>
    </xf>
    <xf numFmtId="0" fontId="2" fillId="0" borderId="13" xfId="0" applyFont="1" applyBorder="1" applyProtection="1"/>
    <xf numFmtId="0" fontId="1" fillId="0" borderId="14" xfId="0" applyFont="1" applyBorder="1" applyProtection="1"/>
    <xf numFmtId="0" fontId="0" fillId="2" borderId="15" xfId="0" applyFont="1" applyFill="1" applyBorder="1" applyAlignment="1" applyProtection="1">
      <alignment horizontal="right" indent="3"/>
    </xf>
    <xf numFmtId="0" fontId="2" fillId="2" borderId="16" xfId="0" applyFont="1" applyFill="1" applyBorder="1" applyProtection="1"/>
    <xf numFmtId="0" fontId="1" fillId="2" borderId="17" xfId="0" applyFont="1" applyFill="1" applyBorder="1" applyProtection="1"/>
    <xf numFmtId="0" fontId="0" fillId="0" borderId="15" xfId="0" applyFont="1" applyBorder="1" applyAlignment="1" applyProtection="1">
      <alignment horizontal="left"/>
    </xf>
    <xf numFmtId="0" fontId="2" fillId="0" borderId="16" xfId="0" applyFont="1" applyBorder="1" applyProtection="1"/>
    <xf numFmtId="0" fontId="0" fillId="0" borderId="18" xfId="0" applyFont="1" applyBorder="1" applyAlignment="1" applyProtection="1">
      <alignment horizontal="left"/>
    </xf>
    <xf numFmtId="0" fontId="2" fillId="0" borderId="19" xfId="0" applyFont="1" applyBorder="1" applyProtection="1"/>
    <xf numFmtId="0" fontId="0" fillId="2" borderId="12" xfId="0" applyFont="1" applyFill="1" applyBorder="1" applyProtection="1"/>
    <xf numFmtId="0" fontId="2" fillId="2" borderId="13" xfId="0" applyFont="1" applyFill="1" applyBorder="1" applyProtection="1"/>
    <xf numFmtId="0" fontId="0" fillId="2" borderId="15" xfId="0" applyFont="1" applyFill="1" applyBorder="1" applyProtection="1"/>
    <xf numFmtId="0" fontId="1" fillId="0" borderId="15" xfId="0" applyFont="1" applyBorder="1" applyProtection="1"/>
    <xf numFmtId="0" fontId="7" fillId="0" borderId="16" xfId="0" applyFont="1" applyBorder="1" applyProtection="1"/>
    <xf numFmtId="0" fontId="0" fillId="2" borderId="18" xfId="0" applyFont="1" applyFill="1" applyBorder="1" applyProtection="1"/>
    <xf numFmtId="0" fontId="2" fillId="2" borderId="19" xfId="0" applyFont="1" applyFill="1" applyBorder="1" applyProtection="1"/>
    <xf numFmtId="0" fontId="0" fillId="0" borderId="15" xfId="0" applyFont="1" applyBorder="1" applyProtection="1"/>
    <xf numFmtId="0" fontId="4" fillId="2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2" borderId="20" xfId="0" applyFont="1" applyFill="1" applyBorder="1" applyProtection="1"/>
    <xf numFmtId="0" fontId="1" fillId="2" borderId="14" xfId="0" applyFont="1" applyFill="1" applyBorder="1" applyProtection="1"/>
    <xf numFmtId="0" fontId="1" fillId="2" borderId="20" xfId="0" applyFont="1" applyFill="1" applyBorder="1" applyProtection="1"/>
    <xf numFmtId="0" fontId="1" fillId="0" borderId="0" xfId="0" applyFont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4" xfId="0" applyFont="1" applyBorder="1" applyProtection="1">
      <protection locked="0"/>
    </xf>
    <xf numFmtId="43" fontId="3" fillId="0" borderId="17" xfId="1" applyFont="1" applyBorder="1" applyProtection="1">
      <protection locked="0"/>
    </xf>
    <xf numFmtId="0" fontId="0" fillId="2" borderId="6" xfId="0" applyFill="1" applyBorder="1" applyAlignment="1" applyProtection="1">
      <alignment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12" xfId="0" applyFont="1" applyBorder="1" applyProtection="1"/>
    <xf numFmtId="0" fontId="0" fillId="0" borderId="18" xfId="0" applyFont="1" applyBorder="1" applyProtection="1"/>
    <xf numFmtId="0" fontId="4" fillId="0" borderId="0" xfId="0" applyFont="1" applyAlignment="1" applyProtection="1">
      <alignment horizontal="left"/>
    </xf>
    <xf numFmtId="0" fontId="0" fillId="0" borderId="15" xfId="0" applyFont="1" applyBorder="1" applyAlignment="1" applyProtection="1">
      <alignment horizontal="right" indent="4"/>
    </xf>
    <xf numFmtId="0" fontId="4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left"/>
    </xf>
    <xf numFmtId="0" fontId="0" fillId="0" borderId="15" xfId="0" applyFont="1" applyBorder="1" applyAlignment="1" applyProtection="1">
      <alignment horizontal="left" indent="2"/>
    </xf>
    <xf numFmtId="0" fontId="0" fillId="0" borderId="15" xfId="0" applyBorder="1" applyAlignment="1" applyProtection="1">
      <alignment horizontal="left" indent="2"/>
    </xf>
    <xf numFmtId="0" fontId="0" fillId="0" borderId="18" xfId="0" applyFont="1" applyBorder="1" applyAlignment="1" applyProtection="1">
      <alignment horizontal="left" indent="2"/>
    </xf>
    <xf numFmtId="0" fontId="4" fillId="0" borderId="12" xfId="0" applyFont="1" applyBorder="1" applyProtection="1"/>
    <xf numFmtId="0" fontId="5" fillId="0" borderId="13" xfId="0" applyFont="1" applyBorder="1" applyProtection="1"/>
    <xf numFmtId="0" fontId="4" fillId="0" borderId="0" xfId="0" applyFont="1" applyFill="1" applyBorder="1" applyAlignment="1" applyProtection="1">
      <alignment horizontal="left"/>
    </xf>
    <xf numFmtId="0" fontId="0" fillId="0" borderId="12" xfId="0" applyFont="1" applyBorder="1" applyAlignment="1" applyProtection="1">
      <alignment horizontal="left" indent="2"/>
    </xf>
    <xf numFmtId="0" fontId="4" fillId="0" borderId="13" xfId="0" applyFont="1" applyBorder="1" applyProtection="1"/>
    <xf numFmtId="0" fontId="4" fillId="0" borderId="14" xfId="0" applyFont="1" applyBorder="1" applyProtection="1"/>
    <xf numFmtId="0" fontId="6" fillId="0" borderId="0" xfId="0" applyFont="1" applyProtection="1"/>
    <xf numFmtId="0" fontId="4" fillId="0" borderId="5" xfId="0" applyFont="1" applyFill="1" applyBorder="1" applyAlignment="1" applyProtection="1">
      <alignment vertical="center" wrapText="1"/>
    </xf>
    <xf numFmtId="0" fontId="9" fillId="0" borderId="14" xfId="0" applyFont="1" applyBorder="1" applyProtection="1">
      <protection locked="0"/>
    </xf>
    <xf numFmtId="0" fontId="9" fillId="0" borderId="17" xfId="0" applyFont="1" applyBorder="1" applyProtection="1">
      <protection locked="0"/>
    </xf>
    <xf numFmtId="0" fontId="0" fillId="2" borderId="8" xfId="0" applyFill="1" applyBorder="1" applyAlignment="1" applyProtection="1"/>
    <xf numFmtId="0" fontId="0" fillId="2" borderId="7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/>
    <xf numFmtId="0" fontId="0" fillId="2" borderId="10" xfId="0" applyFill="1" applyBorder="1" applyAlignment="1" applyProtection="1">
      <alignment vertical="center"/>
    </xf>
    <xf numFmtId="0" fontId="0" fillId="0" borderId="0" xfId="0" applyFont="1" applyBorder="1" applyProtection="1"/>
    <xf numFmtId="0" fontId="2" fillId="0" borderId="0" xfId="0" applyFont="1" applyBorder="1" applyProtection="1"/>
    <xf numFmtId="0" fontId="0" fillId="0" borderId="0" xfId="0" applyAlignment="1" applyProtection="1">
      <alignment horizontal="left"/>
    </xf>
    <xf numFmtId="0" fontId="4" fillId="0" borderId="0" xfId="0" applyFont="1" applyFill="1" applyBorder="1" applyProtection="1"/>
    <xf numFmtId="164" fontId="3" fillId="0" borderId="14" xfId="1" applyNumberFormat="1" applyFont="1" applyBorder="1" applyProtection="1">
      <protection locked="0"/>
    </xf>
    <xf numFmtId="165" fontId="3" fillId="0" borderId="17" xfId="1" applyNumberFormat="1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</xf>
    <xf numFmtId="0" fontId="0" fillId="7" borderId="21" xfId="0" applyFill="1" applyBorder="1" applyProtection="1">
      <protection locked="0"/>
    </xf>
    <xf numFmtId="0" fontId="1" fillId="8" borderId="21" xfId="0" applyFont="1" applyFill="1" applyBorder="1" applyProtection="1">
      <protection locked="0"/>
    </xf>
    <xf numFmtId="43" fontId="3" fillId="0" borderId="17" xfId="1" applyFont="1" applyBorder="1" applyAlignment="1" applyProtection="1">
      <alignment horizontal="center"/>
      <protection locked="0"/>
    </xf>
    <xf numFmtId="0" fontId="0" fillId="0" borderId="34" xfId="0" applyFont="1" applyBorder="1" applyAlignment="1" applyProtection="1">
      <alignment horizontal="center"/>
      <protection locked="0"/>
    </xf>
    <xf numFmtId="164" fontId="2" fillId="0" borderId="16" xfId="0" applyNumberFormat="1" applyFont="1" applyBorder="1" applyProtection="1">
      <protection locked="0"/>
    </xf>
    <xf numFmtId="164" fontId="2" fillId="0" borderId="17" xfId="0" applyNumberFormat="1" applyFont="1" applyBorder="1" applyProtection="1">
      <protection locked="0"/>
    </xf>
    <xf numFmtId="164" fontId="2" fillId="0" borderId="16" xfId="1" applyNumberFormat="1" applyFont="1" applyBorder="1" applyProtection="1">
      <protection locked="0"/>
    </xf>
    <xf numFmtId="164" fontId="2" fillId="0" borderId="17" xfId="1" applyNumberFormat="1" applyFont="1" applyBorder="1" applyProtection="1">
      <protection locked="0"/>
    </xf>
    <xf numFmtId="164" fontId="2" fillId="0" borderId="19" xfId="1" applyNumberFormat="1" applyFont="1" applyBorder="1" applyProtection="1">
      <protection locked="0"/>
    </xf>
    <xf numFmtId="43" fontId="0" fillId="0" borderId="20" xfId="1" applyFont="1" applyBorder="1" applyProtection="1">
      <protection locked="0"/>
    </xf>
    <xf numFmtId="0" fontId="2" fillId="0" borderId="37" xfId="0" applyFont="1" applyBorder="1" applyProtection="1"/>
    <xf numFmtId="0" fontId="1" fillId="0" borderId="38" xfId="0" applyFont="1" applyBorder="1" applyProtection="1">
      <protection locked="0"/>
    </xf>
    <xf numFmtId="0" fontId="0" fillId="0" borderId="36" xfId="0" applyBorder="1" applyProtection="1"/>
    <xf numFmtId="0" fontId="0" fillId="0" borderId="10" xfId="0" applyFont="1" applyBorder="1" applyAlignment="1" applyProtection="1">
      <alignment horizontal="right"/>
      <protection locked="0"/>
    </xf>
    <xf numFmtId="164" fontId="0" fillId="0" borderId="35" xfId="1" applyNumberFormat="1" applyFont="1" applyBorder="1" applyAlignment="1" applyProtection="1">
      <alignment horizontal="right"/>
      <protection locked="0"/>
    </xf>
    <xf numFmtId="0" fontId="0" fillId="0" borderId="18" xfId="0" applyBorder="1" applyAlignment="1" applyProtection="1">
      <alignment horizontal="left" indent="2"/>
    </xf>
    <xf numFmtId="166" fontId="9" fillId="0" borderId="14" xfId="1" applyNumberFormat="1" applyFont="1" applyBorder="1" applyProtection="1">
      <protection locked="0"/>
    </xf>
    <xf numFmtId="166" fontId="9" fillId="0" borderId="17" xfId="1" applyNumberFormat="1" applyFont="1" applyBorder="1" applyProtection="1">
      <protection locked="0"/>
    </xf>
    <xf numFmtId="166" fontId="9" fillId="0" borderId="20" xfId="1" applyNumberFormat="1" applyFont="1" applyBorder="1" applyProtection="1">
      <protection locked="0"/>
    </xf>
    <xf numFmtId="164" fontId="2" fillId="0" borderId="20" xfId="1" applyNumberFormat="1" applyFont="1" applyBorder="1" applyProtection="1">
      <protection locked="0"/>
    </xf>
    <xf numFmtId="164" fontId="2" fillId="0" borderId="20" xfId="0" applyNumberFormat="1" applyFont="1" applyBorder="1" applyProtection="1">
      <protection locked="0"/>
    </xf>
    <xf numFmtId="0" fontId="1" fillId="6" borderId="21" xfId="0" applyFont="1" applyFill="1" applyBorder="1" applyAlignment="1" applyProtection="1">
      <alignment horizontal="center" vertical="center"/>
    </xf>
    <xf numFmtId="0" fontId="0" fillId="6" borderId="28" xfId="0" applyFill="1" applyBorder="1" applyAlignment="1" applyProtection="1">
      <alignment horizontal="left" vertical="center"/>
    </xf>
    <xf numFmtId="0" fontId="0" fillId="6" borderId="29" xfId="0" applyFill="1" applyBorder="1" applyAlignment="1" applyProtection="1">
      <alignment horizontal="left" vertical="center"/>
    </xf>
    <xf numFmtId="0" fontId="1" fillId="8" borderId="28" xfId="0" applyFont="1" applyFill="1" applyBorder="1" applyAlignment="1" applyProtection="1">
      <alignment horizontal="center"/>
      <protection locked="0"/>
    </xf>
    <xf numFmtId="0" fontId="1" fillId="8" borderId="29" xfId="0" applyFont="1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2" borderId="5" xfId="0" quotePrefix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5" xfId="0" quotePrefix="1" applyFill="1" applyBorder="1" applyAlignment="1" applyProtection="1">
      <alignment horizontal="center" vertical="center"/>
    </xf>
    <xf numFmtId="164" fontId="2" fillId="0" borderId="30" xfId="1" applyNumberFormat="1" applyFont="1" applyBorder="1" applyAlignment="1" applyProtection="1">
      <alignment horizontal="center"/>
      <protection locked="0"/>
    </xf>
    <xf numFmtId="164" fontId="2" fillId="0" borderId="16" xfId="1" applyNumberFormat="1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 wrapText="1"/>
    </xf>
    <xf numFmtId="0" fontId="4" fillId="0" borderId="25" xfId="0" applyFont="1" applyBorder="1" applyAlignment="1" applyProtection="1">
      <alignment horizont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/>
    </xf>
    <xf numFmtId="164" fontId="2" fillId="0" borderId="32" xfId="1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/>
    </xf>
    <xf numFmtId="43" fontId="0" fillId="0" borderId="17" xfId="1" applyFont="1" applyBorder="1" applyAlignment="1" applyProtection="1">
      <alignment horizontal="right"/>
      <protection locked="0"/>
    </xf>
    <xf numFmtId="43" fontId="0" fillId="0" borderId="20" xfId="1" applyFont="1" applyBorder="1" applyAlignment="1" applyProtection="1">
      <alignment horizontal="right"/>
      <protection locked="0"/>
    </xf>
    <xf numFmtId="0" fontId="9" fillId="0" borderId="39" xfId="0" applyFont="1" applyBorder="1" applyProtection="1">
      <protection locked="0"/>
    </xf>
    <xf numFmtId="0" fontId="9" fillId="0" borderId="31" xfId="0" applyFont="1" applyBorder="1" applyProtection="1">
      <protection locked="0"/>
    </xf>
    <xf numFmtId="164" fontId="2" fillId="0" borderId="31" xfId="0" applyNumberFormat="1" applyFont="1" applyBorder="1" applyProtection="1">
      <protection locked="0"/>
    </xf>
    <xf numFmtId="164" fontId="2" fillId="0" borderId="33" xfId="0" applyNumberFormat="1" applyFont="1" applyBorder="1" applyProtection="1">
      <protection locked="0"/>
    </xf>
    <xf numFmtId="0" fontId="2" fillId="0" borderId="40" xfId="0" applyFont="1" applyBorder="1" applyProtection="1"/>
    <xf numFmtId="0" fontId="2" fillId="0" borderId="30" xfId="0" applyFont="1" applyBorder="1" applyProtection="1"/>
    <xf numFmtId="0" fontId="2" fillId="0" borderId="32" xfId="0" applyFont="1" applyBorder="1" applyProtection="1"/>
    <xf numFmtId="0" fontId="9" fillId="0" borderId="0" xfId="0" applyFont="1" applyBorder="1" applyProtection="1">
      <protection locked="0"/>
    </xf>
    <xf numFmtId="0" fontId="9" fillId="0" borderId="0" xfId="0" applyFont="1" applyBorder="1" applyAlignment="1" applyProtection="1">
      <alignment horizontal="center"/>
      <protection locked="0"/>
    </xf>
    <xf numFmtId="43" fontId="9" fillId="0" borderId="41" xfId="1" applyFont="1" applyBorder="1" applyProtection="1">
      <protection locked="0"/>
    </xf>
    <xf numFmtId="164" fontId="9" fillId="0" borderId="42" xfId="1" applyNumberFormat="1" applyFont="1" applyBorder="1" applyAlignment="1" applyProtection="1">
      <alignment horizontal="center"/>
      <protection locked="0"/>
    </xf>
    <xf numFmtId="164" fontId="9" fillId="0" borderId="43" xfId="1" applyNumberFormat="1" applyFont="1" applyBorder="1" applyAlignment="1" applyProtection="1">
      <alignment horizontal="center"/>
      <protection locked="0"/>
    </xf>
    <xf numFmtId="43" fontId="2" fillId="0" borderId="31" xfId="1" applyFont="1" applyBorder="1" applyProtection="1">
      <protection locked="0"/>
    </xf>
    <xf numFmtId="43" fontId="12" fillId="0" borderId="31" xfId="1" applyFont="1" applyBorder="1" applyAlignment="1" applyProtection="1">
      <alignment vertical="center"/>
      <protection locked="0"/>
    </xf>
    <xf numFmtId="43" fontId="0" fillId="0" borderId="31" xfId="1" applyFont="1" applyBorder="1" applyAlignment="1" applyProtection="1">
      <alignment horizontal="right"/>
      <protection locked="0"/>
    </xf>
    <xf numFmtId="43" fontId="10" fillId="0" borderId="31" xfId="1" applyNumberFormat="1" applyFont="1" applyBorder="1" applyProtection="1">
      <protection locked="0"/>
    </xf>
    <xf numFmtId="43" fontId="11" fillId="0" borderId="31" xfId="1" applyNumberFormat="1" applyFont="1" applyBorder="1" applyProtection="1">
      <protection locked="0"/>
    </xf>
    <xf numFmtId="43" fontId="0" fillId="0" borderId="33" xfId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center"/>
      <protection locked="0"/>
    </xf>
    <xf numFmtId="43" fontId="0" fillId="0" borderId="16" xfId="1" applyFont="1" applyBorder="1" applyAlignment="1" applyProtection="1">
      <alignment horizontal="right"/>
      <protection locked="0"/>
    </xf>
    <xf numFmtId="43" fontId="0" fillId="0" borderId="19" xfId="1" applyFont="1" applyBorder="1" applyAlignment="1" applyProtection="1">
      <alignment horizontal="right"/>
      <protection locked="0"/>
    </xf>
    <xf numFmtId="0" fontId="1" fillId="0" borderId="17" xfId="0" applyFont="1" applyBorder="1" applyAlignment="1" applyProtection="1">
      <alignment horizontal="right"/>
      <protection locked="0"/>
    </xf>
    <xf numFmtId="0" fontId="1" fillId="0" borderId="20" xfId="0" applyFont="1" applyBorder="1" applyAlignment="1" applyProtection="1">
      <alignment horizontal="right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8"/>
  <sheetViews>
    <sheetView workbookViewId="0">
      <selection activeCell="B21" sqref="B21"/>
    </sheetView>
  </sheetViews>
  <sheetFormatPr defaultRowHeight="15"/>
  <cols>
    <col min="1" max="1" width="9.140625" style="3"/>
    <col min="2" max="2" width="18.42578125" style="3" customWidth="1"/>
    <col min="3" max="3" width="29.140625" style="3" customWidth="1"/>
    <col min="4" max="4" width="16" style="3" customWidth="1"/>
    <col min="5" max="5" width="24" style="3" customWidth="1"/>
    <col min="6" max="6" width="24.85546875" style="3" customWidth="1"/>
    <col min="7" max="16384" width="9.140625" style="3"/>
  </cols>
  <sheetData>
    <row r="3" spans="2:6" ht="23.25" customHeight="1">
      <c r="B3" s="8" t="s">
        <v>158</v>
      </c>
      <c r="C3" s="94">
        <v>2018</v>
      </c>
      <c r="D3" s="1"/>
      <c r="E3" s="2"/>
      <c r="F3" s="2"/>
    </row>
    <row r="4" spans="2:6" ht="23.25" customHeight="1">
      <c r="B4" s="8" t="s">
        <v>0</v>
      </c>
      <c r="C4" s="94" t="s">
        <v>176</v>
      </c>
      <c r="D4" s="1"/>
      <c r="E4" s="2"/>
      <c r="F4" s="2"/>
    </row>
    <row r="5" spans="2:6" ht="23.25" customHeight="1">
      <c r="B5" s="8" t="s">
        <v>188</v>
      </c>
      <c r="C5" s="94" t="s">
        <v>189</v>
      </c>
      <c r="D5" s="1"/>
      <c r="E5" s="2"/>
      <c r="F5" s="2"/>
    </row>
    <row r="6" spans="2:6" ht="23.25" customHeight="1">
      <c r="B6" s="8" t="s">
        <v>1</v>
      </c>
      <c r="C6" s="9" t="s">
        <v>191</v>
      </c>
      <c r="D6" s="1"/>
      <c r="E6" s="2"/>
      <c r="F6" s="2"/>
    </row>
    <row r="7" spans="2:6" ht="23.25" customHeight="1"/>
    <row r="8" spans="2:6" ht="23.25" customHeight="1"/>
    <row r="9" spans="2:6" ht="32.25" customHeight="1">
      <c r="B9" s="4" t="s">
        <v>181</v>
      </c>
      <c r="C9" s="4" t="s">
        <v>190</v>
      </c>
      <c r="D9" s="5" t="s">
        <v>183</v>
      </c>
      <c r="E9" s="5" t="s">
        <v>180</v>
      </c>
    </row>
    <row r="10" spans="2:6" ht="23.25" customHeight="1">
      <c r="B10" s="6" t="s">
        <v>137</v>
      </c>
      <c r="C10" s="6"/>
      <c r="D10" s="6"/>
      <c r="E10" s="6"/>
    </row>
    <row r="11" spans="2:6" ht="23.25" customHeight="1">
      <c r="B11" s="6" t="s">
        <v>140</v>
      </c>
      <c r="C11" s="6"/>
      <c r="D11" s="6"/>
      <c r="E11" s="6"/>
    </row>
    <row r="12" spans="2:6" ht="23.25" customHeight="1">
      <c r="B12" s="6" t="s">
        <v>141</v>
      </c>
      <c r="C12" s="6"/>
      <c r="D12" s="6"/>
      <c r="E12" s="6"/>
    </row>
    <row r="13" spans="2:6" ht="23.25" customHeight="1">
      <c r="B13" s="10" t="s">
        <v>182</v>
      </c>
      <c r="C13" s="95" t="s">
        <v>192</v>
      </c>
      <c r="D13" s="95">
        <v>17638478</v>
      </c>
      <c r="E13" s="95">
        <v>1</v>
      </c>
    </row>
    <row r="14" spans="2:6" ht="23.25" customHeight="1">
      <c r="B14" s="6" t="s">
        <v>138</v>
      </c>
      <c r="C14" s="6"/>
      <c r="D14" s="6"/>
      <c r="E14" s="6"/>
    </row>
    <row r="15" spans="2:6" ht="23.25" customHeight="1">
      <c r="B15" s="6" t="s">
        <v>61</v>
      </c>
      <c r="C15" s="6"/>
      <c r="D15" s="6"/>
      <c r="E15" s="6"/>
    </row>
    <row r="16" spans="2:6" ht="23.25" customHeight="1">
      <c r="C16" s="7"/>
      <c r="D16" s="7"/>
      <c r="E16" s="7"/>
    </row>
    <row r="17" spans="2:6" ht="23.25" customHeight="1">
      <c r="B17" s="116" t="s">
        <v>4</v>
      </c>
      <c r="C17" s="11" t="s">
        <v>2</v>
      </c>
      <c r="D17" s="117" t="s">
        <v>3</v>
      </c>
      <c r="E17" s="118"/>
      <c r="F17" s="2"/>
    </row>
    <row r="18" spans="2:6" ht="23.25" customHeight="1">
      <c r="B18" s="116"/>
      <c r="C18" s="96" t="s">
        <v>192</v>
      </c>
      <c r="D18" s="119" t="s">
        <v>193</v>
      </c>
      <c r="E18" s="120"/>
      <c r="F18" s="2"/>
    </row>
  </sheetData>
  <sheetProtection password="CDDC" sheet="1" objects="1" scenarios="1"/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1:H30"/>
  <sheetViews>
    <sheetView tabSelected="1" workbookViewId="0">
      <pane ySplit="2" topLeftCell="A3" activePane="bottomLeft" state="frozen"/>
      <selection pane="bottomLeft" activeCell="I13" sqref="I13"/>
    </sheetView>
  </sheetViews>
  <sheetFormatPr defaultRowHeight="15"/>
  <cols>
    <col min="1" max="1" width="9.140625" style="13"/>
    <col min="2" max="2" width="58.5703125" style="13" customWidth="1"/>
    <col min="3" max="3" width="18.7109375" style="13" bestFit="1" customWidth="1"/>
    <col min="4" max="4" width="18.28515625" style="13" customWidth="1"/>
    <col min="5" max="5" width="2.28515625" style="13" customWidth="1"/>
    <col min="6" max="6" width="19.42578125" style="24" bestFit="1" customWidth="1"/>
    <col min="7" max="7" width="15" style="24" customWidth="1"/>
    <col min="8" max="8" width="9.140625" style="24"/>
    <col min="9" max="16384" width="9.140625" style="13"/>
  </cols>
  <sheetData>
    <row r="1" spans="2:8" s="24" customFormat="1"/>
    <row r="2" spans="2:8" s="24" customFormat="1">
      <c r="B2" s="29" t="s">
        <v>5</v>
      </c>
      <c r="C2" s="20" t="s">
        <v>6</v>
      </c>
      <c r="D2" s="49" t="s">
        <v>7</v>
      </c>
      <c r="E2" s="50"/>
      <c r="F2" s="20" t="s">
        <v>8</v>
      </c>
      <c r="G2" s="20" t="s">
        <v>9</v>
      </c>
      <c r="H2" s="21" t="s">
        <v>146</v>
      </c>
    </row>
    <row r="3" spans="2:8" s="24" customFormat="1">
      <c r="B3" s="28" t="s">
        <v>10</v>
      </c>
      <c r="C3" s="29"/>
      <c r="D3" s="30"/>
      <c r="E3" s="30"/>
      <c r="F3" s="22"/>
      <c r="G3" s="22"/>
      <c r="H3" s="23"/>
    </row>
    <row r="4" spans="2:8">
      <c r="B4" s="24"/>
      <c r="C4" s="24"/>
      <c r="D4" s="24"/>
    </row>
    <row r="5" spans="2:8">
      <c r="B5" s="28" t="s">
        <v>142</v>
      </c>
      <c r="C5" s="29"/>
      <c r="D5" s="29"/>
      <c r="E5" s="14"/>
    </row>
    <row r="6" spans="2:8">
      <c r="B6" s="31" t="s">
        <v>12</v>
      </c>
      <c r="C6" s="32"/>
      <c r="D6" s="33"/>
      <c r="F6" s="121" t="s">
        <v>178</v>
      </c>
      <c r="G6" s="127" t="s">
        <v>179</v>
      </c>
      <c r="H6" s="124">
        <v>2017</v>
      </c>
    </row>
    <row r="7" spans="2:8">
      <c r="B7" s="34" t="s">
        <v>140</v>
      </c>
      <c r="C7" s="35" t="s">
        <v>14</v>
      </c>
      <c r="D7" s="36"/>
      <c r="F7" s="122"/>
      <c r="G7" s="128"/>
      <c r="H7" s="125"/>
    </row>
    <row r="8" spans="2:8">
      <c r="B8" s="15" t="s">
        <v>139</v>
      </c>
      <c r="C8" s="16" t="s">
        <v>14</v>
      </c>
      <c r="D8" s="177" t="s">
        <v>198</v>
      </c>
      <c r="F8" s="122"/>
      <c r="G8" s="128"/>
      <c r="H8" s="125"/>
    </row>
    <row r="9" spans="2:8">
      <c r="B9" s="34" t="s">
        <v>141</v>
      </c>
      <c r="C9" s="35" t="s">
        <v>14</v>
      </c>
      <c r="D9" s="36"/>
      <c r="F9" s="122"/>
      <c r="G9" s="128"/>
      <c r="H9" s="125"/>
    </row>
    <row r="10" spans="2:8">
      <c r="B10" s="37" t="s">
        <v>143</v>
      </c>
      <c r="C10" s="38" t="s">
        <v>14</v>
      </c>
      <c r="D10" s="17">
        <v>9</v>
      </c>
      <c r="F10" s="122"/>
      <c r="G10" s="128"/>
      <c r="H10" s="125"/>
    </row>
    <row r="11" spans="2:8">
      <c r="B11" s="37" t="s">
        <v>144</v>
      </c>
      <c r="C11" s="38" t="s">
        <v>14</v>
      </c>
      <c r="D11" s="177" t="s">
        <v>198</v>
      </c>
      <c r="F11" s="122"/>
      <c r="G11" s="128"/>
      <c r="H11" s="125"/>
    </row>
    <row r="12" spans="2:8">
      <c r="B12" s="39" t="s">
        <v>145</v>
      </c>
      <c r="C12" s="40" t="s">
        <v>11</v>
      </c>
      <c r="D12" s="178" t="s">
        <v>198</v>
      </c>
      <c r="F12" s="123"/>
      <c r="G12" s="129"/>
      <c r="H12" s="126"/>
    </row>
    <row r="13" spans="2:8">
      <c r="D13" s="12"/>
      <c r="F13" s="13"/>
    </row>
    <row r="14" spans="2:8">
      <c r="B14" s="28" t="s">
        <v>164</v>
      </c>
      <c r="C14" s="24"/>
      <c r="D14" s="29"/>
      <c r="F14" s="13"/>
    </row>
    <row r="15" spans="2:8">
      <c r="B15" s="41" t="s">
        <v>165</v>
      </c>
      <c r="C15" s="42" t="s">
        <v>14</v>
      </c>
      <c r="D15" s="52"/>
      <c r="F15" s="121" t="s">
        <v>178</v>
      </c>
      <c r="G15" s="130" t="s">
        <v>179</v>
      </c>
      <c r="H15" s="124">
        <v>2017</v>
      </c>
    </row>
    <row r="16" spans="2:8">
      <c r="B16" s="43" t="s">
        <v>166</v>
      </c>
      <c r="C16" s="35" t="s">
        <v>14</v>
      </c>
      <c r="D16" s="36"/>
      <c r="F16" s="122"/>
      <c r="G16" s="125"/>
      <c r="H16" s="125"/>
    </row>
    <row r="17" spans="2:8">
      <c r="B17" s="43" t="s">
        <v>167</v>
      </c>
      <c r="C17" s="35" t="s">
        <v>14</v>
      </c>
      <c r="D17" s="36"/>
      <c r="F17" s="122"/>
      <c r="G17" s="125"/>
      <c r="H17" s="125"/>
    </row>
    <row r="18" spans="2:8">
      <c r="B18" s="43" t="s">
        <v>168</v>
      </c>
      <c r="C18" s="35" t="s">
        <v>14</v>
      </c>
      <c r="D18" s="36"/>
      <c r="F18" s="122"/>
      <c r="G18" s="125"/>
      <c r="H18" s="125"/>
    </row>
    <row r="19" spans="2:8">
      <c r="B19" s="44" t="s">
        <v>170</v>
      </c>
      <c r="C19" s="45" t="s">
        <v>14</v>
      </c>
      <c r="D19" s="17">
        <v>1</v>
      </c>
      <c r="F19" s="122"/>
      <c r="G19" s="125"/>
      <c r="H19" s="125"/>
    </row>
    <row r="20" spans="2:8">
      <c r="B20" s="43" t="s">
        <v>171</v>
      </c>
      <c r="C20" s="35" t="s">
        <v>14</v>
      </c>
      <c r="D20" s="36"/>
      <c r="F20" s="122"/>
      <c r="G20" s="125"/>
      <c r="H20" s="125"/>
    </row>
    <row r="21" spans="2:8">
      <c r="B21" s="46" t="s">
        <v>169</v>
      </c>
      <c r="C21" s="47" t="s">
        <v>14</v>
      </c>
      <c r="D21" s="53"/>
      <c r="F21" s="123"/>
      <c r="G21" s="126"/>
      <c r="H21" s="126"/>
    </row>
    <row r="22" spans="2:8">
      <c r="D22" s="12"/>
      <c r="F22" s="13"/>
    </row>
    <row r="23" spans="2:8">
      <c r="B23" s="41" t="s">
        <v>172</v>
      </c>
      <c r="C23" s="42" t="s">
        <v>14</v>
      </c>
      <c r="D23" s="52"/>
      <c r="F23" s="121" t="s">
        <v>178</v>
      </c>
      <c r="G23" s="130" t="s">
        <v>179</v>
      </c>
      <c r="H23" s="124">
        <v>2017</v>
      </c>
    </row>
    <row r="24" spans="2:8">
      <c r="B24" s="48" t="s">
        <v>173</v>
      </c>
      <c r="C24" s="38" t="s">
        <v>14</v>
      </c>
      <c r="D24" s="17">
        <v>2</v>
      </c>
      <c r="F24" s="122"/>
      <c r="G24" s="125"/>
      <c r="H24" s="125"/>
    </row>
    <row r="25" spans="2:8">
      <c r="B25" s="48" t="s">
        <v>174</v>
      </c>
      <c r="C25" s="38" t="s">
        <v>14</v>
      </c>
      <c r="D25" s="177" t="s">
        <v>198</v>
      </c>
      <c r="F25" s="122"/>
      <c r="G25" s="125"/>
      <c r="H25" s="125"/>
    </row>
    <row r="26" spans="2:8">
      <c r="B26" s="107" t="s">
        <v>195</v>
      </c>
      <c r="C26" s="38" t="s">
        <v>14</v>
      </c>
      <c r="D26" s="106">
        <v>1</v>
      </c>
      <c r="F26" s="122"/>
      <c r="G26" s="125"/>
      <c r="H26" s="125"/>
    </row>
    <row r="27" spans="2:8">
      <c r="B27" s="107" t="s">
        <v>194</v>
      </c>
      <c r="C27" s="105" t="s">
        <v>14</v>
      </c>
      <c r="D27" s="106">
        <v>1</v>
      </c>
      <c r="F27" s="122"/>
      <c r="G27" s="125"/>
      <c r="H27" s="125"/>
    </row>
    <row r="28" spans="2:8">
      <c r="B28" s="107" t="s">
        <v>196</v>
      </c>
      <c r="C28" s="105" t="s">
        <v>14</v>
      </c>
      <c r="D28" s="106">
        <v>1</v>
      </c>
      <c r="F28" s="122"/>
      <c r="G28" s="125"/>
      <c r="H28" s="125"/>
    </row>
    <row r="29" spans="2:8">
      <c r="B29" s="46" t="s">
        <v>175</v>
      </c>
      <c r="C29" s="47" t="s">
        <v>14</v>
      </c>
      <c r="D29" s="51"/>
      <c r="F29" s="123"/>
      <c r="G29" s="126"/>
      <c r="H29" s="126"/>
    </row>
    <row r="30" spans="2:8">
      <c r="B30" s="18"/>
      <c r="C30" s="19"/>
      <c r="D30" s="19"/>
      <c r="F30" s="25"/>
      <c r="G30" s="26"/>
      <c r="H30" s="27"/>
    </row>
  </sheetData>
  <mergeCells count="9">
    <mergeCell ref="F15:F21"/>
    <mergeCell ref="H15:H21"/>
    <mergeCell ref="F23:F29"/>
    <mergeCell ref="H23:H29"/>
    <mergeCell ref="G6:G12"/>
    <mergeCell ref="G15:G21"/>
    <mergeCell ref="G23:G29"/>
    <mergeCell ref="F6:F12"/>
    <mergeCell ref="H6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B1:M125"/>
  <sheetViews>
    <sheetView workbookViewId="0">
      <pane ySplit="2" topLeftCell="A114" activePane="bottomLeft" state="frozen"/>
      <selection pane="bottomLeft" activeCell="E106" sqref="E106:G106"/>
    </sheetView>
  </sheetViews>
  <sheetFormatPr defaultRowHeight="15"/>
  <cols>
    <col min="1" max="1" width="1.5703125" style="13" customWidth="1"/>
    <col min="2" max="2" width="45.85546875" style="13" customWidth="1"/>
    <col min="3" max="3" width="9.28515625" style="13" customWidth="1"/>
    <col min="4" max="4" width="20.28515625" style="56" customWidth="1"/>
    <col min="5" max="6" width="2.140625" style="13" customWidth="1"/>
    <col min="7" max="7" width="17.85546875" style="13" customWidth="1"/>
    <col min="8" max="8" width="15.42578125" style="13" customWidth="1"/>
    <col min="9" max="9" width="11.5703125" style="13" customWidth="1"/>
    <col min="10" max="10" width="5.140625" style="13" customWidth="1"/>
    <col min="11" max="11" width="19.42578125" style="13" customWidth="1"/>
    <col min="12" max="12" width="14.42578125" style="13" customWidth="1"/>
    <col min="13" max="16384" width="9.140625" style="13"/>
  </cols>
  <sheetData>
    <row r="1" spans="2:9">
      <c r="B1" s="24"/>
      <c r="C1" s="24"/>
      <c r="D1" s="90"/>
      <c r="E1" s="24"/>
      <c r="F1" s="24"/>
      <c r="G1" s="24"/>
      <c r="H1" s="24"/>
      <c r="I1" s="24"/>
    </row>
    <row r="2" spans="2:9">
      <c r="B2" s="24"/>
      <c r="C2" s="62" t="s">
        <v>6</v>
      </c>
      <c r="D2" s="62" t="s">
        <v>13</v>
      </c>
      <c r="E2" s="68"/>
      <c r="F2" s="68"/>
      <c r="G2" s="63" t="s">
        <v>8</v>
      </c>
      <c r="H2" s="62" t="s">
        <v>9</v>
      </c>
      <c r="I2" s="62" t="s">
        <v>146</v>
      </c>
    </row>
    <row r="3" spans="2:9">
      <c r="B3" s="28" t="s">
        <v>18</v>
      </c>
      <c r="C3" s="24"/>
      <c r="D3" s="24"/>
      <c r="E3" s="24"/>
      <c r="F3" s="24"/>
      <c r="G3" s="24"/>
      <c r="H3" s="24"/>
      <c r="I3" s="24"/>
    </row>
    <row r="4" spans="2:9">
      <c r="B4" s="64" t="s">
        <v>149</v>
      </c>
      <c r="C4" s="32" t="s">
        <v>14</v>
      </c>
      <c r="D4" s="92">
        <v>11</v>
      </c>
      <c r="G4" s="121" t="s">
        <v>184</v>
      </c>
      <c r="H4" s="127" t="s">
        <v>179</v>
      </c>
      <c r="I4" s="124">
        <v>2018</v>
      </c>
    </row>
    <row r="5" spans="2:9">
      <c r="B5" s="48" t="s">
        <v>148</v>
      </c>
      <c r="C5" s="38" t="s">
        <v>22</v>
      </c>
      <c r="D5" s="93">
        <v>13.53</v>
      </c>
      <c r="G5" s="122"/>
      <c r="H5" s="128"/>
      <c r="I5" s="125"/>
    </row>
    <row r="6" spans="2:9">
      <c r="B6" s="48" t="s">
        <v>20</v>
      </c>
      <c r="C6" s="38" t="s">
        <v>19</v>
      </c>
      <c r="D6" s="58">
        <v>11.9</v>
      </c>
      <c r="G6" s="122"/>
      <c r="H6" s="128"/>
      <c r="I6" s="125"/>
    </row>
    <row r="7" spans="2:9">
      <c r="B7" s="48" t="s">
        <v>162</v>
      </c>
      <c r="C7" s="38" t="s">
        <v>14</v>
      </c>
      <c r="D7" s="154" t="s">
        <v>198</v>
      </c>
      <c r="G7" s="122"/>
      <c r="H7" s="128"/>
      <c r="I7" s="125"/>
    </row>
    <row r="8" spans="2:9">
      <c r="B8" s="48" t="s">
        <v>21</v>
      </c>
      <c r="C8" s="38" t="s">
        <v>22</v>
      </c>
      <c r="D8" s="93">
        <v>13.64</v>
      </c>
      <c r="G8" s="122"/>
      <c r="H8" s="128"/>
      <c r="I8" s="125"/>
    </row>
    <row r="9" spans="2:9">
      <c r="B9" s="48" t="s">
        <v>23</v>
      </c>
      <c r="C9" s="38" t="s">
        <v>14</v>
      </c>
      <c r="D9" s="58">
        <v>7</v>
      </c>
      <c r="G9" s="122"/>
      <c r="H9" s="128"/>
      <c r="I9" s="125"/>
    </row>
    <row r="10" spans="2:9">
      <c r="B10" s="48" t="s">
        <v>24</v>
      </c>
      <c r="C10" s="38" t="s">
        <v>25</v>
      </c>
      <c r="D10" s="154" t="s">
        <v>198</v>
      </c>
      <c r="G10" s="122"/>
      <c r="H10" s="128"/>
      <c r="I10" s="125"/>
    </row>
    <row r="11" spans="2:9">
      <c r="B11" s="48" t="s">
        <v>150</v>
      </c>
      <c r="C11" s="38" t="s">
        <v>14</v>
      </c>
      <c r="D11" s="154" t="s">
        <v>198</v>
      </c>
      <c r="G11" s="122"/>
      <c r="H11" s="128"/>
      <c r="I11" s="125"/>
    </row>
    <row r="12" spans="2:9">
      <c r="B12" s="48" t="s">
        <v>152</v>
      </c>
      <c r="C12" s="38" t="s">
        <v>14</v>
      </c>
      <c r="D12" s="154" t="s">
        <v>198</v>
      </c>
      <c r="G12" s="122"/>
      <c r="H12" s="128"/>
      <c r="I12" s="125"/>
    </row>
    <row r="13" spans="2:9">
      <c r="B13" s="65" t="s">
        <v>151</v>
      </c>
      <c r="C13" s="40" t="s">
        <v>14</v>
      </c>
      <c r="D13" s="104">
        <v>87</v>
      </c>
      <c r="G13" s="123"/>
      <c r="H13" s="129"/>
      <c r="I13" s="126"/>
    </row>
    <row r="14" spans="2:9">
      <c r="B14" s="88"/>
      <c r="C14" s="89"/>
      <c r="D14" s="54"/>
      <c r="G14" s="55"/>
      <c r="H14" s="24"/>
      <c r="I14" s="24"/>
    </row>
    <row r="15" spans="2:9">
      <c r="B15" s="90"/>
      <c r="C15" s="24"/>
      <c r="D15" s="13"/>
      <c r="H15" s="24"/>
      <c r="I15" s="24"/>
    </row>
    <row r="16" spans="2:9">
      <c r="B16" s="66" t="s">
        <v>26</v>
      </c>
      <c r="C16" s="24"/>
      <c r="D16" s="13"/>
      <c r="H16" s="24"/>
      <c r="I16" s="24"/>
    </row>
    <row r="17" spans="2:9">
      <c r="B17" s="64" t="s">
        <v>27</v>
      </c>
      <c r="C17" s="32"/>
      <c r="D17" s="57"/>
      <c r="G17" s="150" t="s">
        <v>184</v>
      </c>
      <c r="H17" s="151" t="s">
        <v>185</v>
      </c>
      <c r="I17" s="152">
        <v>2017</v>
      </c>
    </row>
    <row r="18" spans="2:9" ht="15" customHeight="1">
      <c r="B18" s="67" t="s">
        <v>28</v>
      </c>
      <c r="C18" s="38" t="s">
        <v>25</v>
      </c>
      <c r="D18" s="97">
        <v>362.5</v>
      </c>
      <c r="G18" s="150"/>
      <c r="H18" s="128"/>
      <c r="I18" s="152"/>
    </row>
    <row r="19" spans="2:9">
      <c r="B19" s="67" t="s">
        <v>29</v>
      </c>
      <c r="C19" s="38" t="s">
        <v>25</v>
      </c>
      <c r="D19" s="97">
        <v>5</v>
      </c>
      <c r="G19" s="150"/>
      <c r="H19" s="128"/>
      <c r="I19" s="152"/>
    </row>
    <row r="20" spans="2:9">
      <c r="B20" s="48" t="s">
        <v>30</v>
      </c>
      <c r="C20" s="38"/>
      <c r="D20" s="97"/>
      <c r="G20" s="150"/>
      <c r="H20" s="128"/>
      <c r="I20" s="152"/>
    </row>
    <row r="21" spans="2:9">
      <c r="B21" s="67" t="s">
        <v>28</v>
      </c>
      <c r="C21" s="38" t="s">
        <v>25</v>
      </c>
      <c r="D21" s="97">
        <v>30</v>
      </c>
      <c r="G21" s="150"/>
      <c r="H21" s="128"/>
      <c r="I21" s="152"/>
    </row>
    <row r="22" spans="2:9">
      <c r="B22" s="67" t="s">
        <v>29</v>
      </c>
      <c r="C22" s="38" t="s">
        <v>25</v>
      </c>
      <c r="D22" s="154" t="s">
        <v>198</v>
      </c>
      <c r="G22" s="150"/>
      <c r="H22" s="128"/>
      <c r="I22" s="152"/>
    </row>
    <row r="23" spans="2:9">
      <c r="B23" s="48" t="s">
        <v>31</v>
      </c>
      <c r="C23" s="38" t="s">
        <v>25</v>
      </c>
      <c r="D23" s="97">
        <v>414.23636363636399</v>
      </c>
      <c r="G23" s="150"/>
      <c r="H23" s="128"/>
      <c r="I23" s="152"/>
    </row>
    <row r="24" spans="2:9">
      <c r="B24" s="48" t="s">
        <v>32</v>
      </c>
      <c r="C24" s="38" t="s">
        <v>25</v>
      </c>
      <c r="D24" s="154" t="s">
        <v>198</v>
      </c>
      <c r="G24" s="150"/>
      <c r="H24" s="128"/>
      <c r="I24" s="152"/>
    </row>
    <row r="25" spans="2:9">
      <c r="B25" s="48" t="s">
        <v>33</v>
      </c>
      <c r="C25" s="38"/>
      <c r="D25" s="154" t="s">
        <v>198</v>
      </c>
      <c r="G25" s="150"/>
      <c r="H25" s="128"/>
      <c r="I25" s="152"/>
    </row>
    <row r="26" spans="2:9">
      <c r="B26" s="67" t="s">
        <v>34</v>
      </c>
      <c r="C26" s="38" t="s">
        <v>25</v>
      </c>
      <c r="D26" s="154" t="s">
        <v>198</v>
      </c>
      <c r="G26" s="150"/>
      <c r="H26" s="128"/>
      <c r="I26" s="152"/>
    </row>
    <row r="27" spans="2:9">
      <c r="B27" s="67" t="s">
        <v>35</v>
      </c>
      <c r="C27" s="38" t="s">
        <v>25</v>
      </c>
      <c r="D27" s="154" t="s">
        <v>198</v>
      </c>
      <c r="G27" s="150"/>
      <c r="H27" s="128"/>
      <c r="I27" s="152"/>
    </row>
    <row r="28" spans="2:9">
      <c r="B28" s="65" t="s">
        <v>36</v>
      </c>
      <c r="C28" s="40" t="s">
        <v>37</v>
      </c>
      <c r="D28" s="155" t="s">
        <v>198</v>
      </c>
      <c r="G28" s="150"/>
      <c r="H28" s="129"/>
      <c r="I28" s="152"/>
    </row>
    <row r="29" spans="2:9">
      <c r="B29" s="23"/>
      <c r="C29" s="24"/>
      <c r="D29" s="13"/>
      <c r="H29" s="24"/>
      <c r="I29" s="24"/>
    </row>
    <row r="30" spans="2:9">
      <c r="B30" s="91" t="s">
        <v>154</v>
      </c>
      <c r="C30" s="24"/>
      <c r="D30" s="13"/>
      <c r="H30" s="24"/>
      <c r="I30" s="24"/>
    </row>
    <row r="31" spans="2:9">
      <c r="B31" s="64" t="s">
        <v>82</v>
      </c>
      <c r="C31" s="32"/>
      <c r="D31" s="98"/>
      <c r="G31" s="121" t="s">
        <v>184</v>
      </c>
      <c r="H31" s="130" t="s">
        <v>179</v>
      </c>
      <c r="I31" s="124">
        <v>2017</v>
      </c>
    </row>
    <row r="32" spans="2:9">
      <c r="B32" s="67" t="s">
        <v>153</v>
      </c>
      <c r="C32" s="38" t="s">
        <v>14</v>
      </c>
      <c r="D32" s="109">
        <v>7</v>
      </c>
      <c r="G32" s="122"/>
      <c r="H32" s="125"/>
      <c r="I32" s="125"/>
    </row>
    <row r="33" spans="2:13">
      <c r="B33" s="67" t="s">
        <v>65</v>
      </c>
      <c r="C33" s="38" t="s">
        <v>14</v>
      </c>
      <c r="D33" s="109">
        <v>2</v>
      </c>
      <c r="G33" s="122"/>
      <c r="H33" s="125"/>
      <c r="I33" s="125"/>
    </row>
    <row r="34" spans="2:13">
      <c r="B34" s="67" t="s">
        <v>62</v>
      </c>
      <c r="C34" s="38" t="s">
        <v>14</v>
      </c>
      <c r="D34" s="109">
        <v>2</v>
      </c>
      <c r="G34" s="122"/>
      <c r="H34" s="125"/>
      <c r="I34" s="125"/>
    </row>
    <row r="35" spans="2:13">
      <c r="B35" s="48" t="s">
        <v>38</v>
      </c>
      <c r="C35" s="38" t="s">
        <v>14</v>
      </c>
      <c r="D35" s="154" t="s">
        <v>198</v>
      </c>
      <c r="G35" s="122"/>
      <c r="H35" s="125"/>
      <c r="I35" s="125"/>
    </row>
    <row r="36" spans="2:13">
      <c r="B36" s="48" t="s">
        <v>39</v>
      </c>
      <c r="C36" s="38" t="s">
        <v>14</v>
      </c>
      <c r="D36" s="154" t="s">
        <v>198</v>
      </c>
      <c r="G36" s="122"/>
      <c r="H36" s="125"/>
      <c r="I36" s="125"/>
    </row>
    <row r="37" spans="2:13">
      <c r="B37" s="48" t="s">
        <v>40</v>
      </c>
      <c r="C37" s="38" t="s">
        <v>14</v>
      </c>
      <c r="D37" s="109">
        <v>6</v>
      </c>
      <c r="G37" s="122"/>
      <c r="H37" s="125"/>
      <c r="I37" s="125"/>
    </row>
    <row r="38" spans="2:13">
      <c r="B38" s="48" t="s">
        <v>81</v>
      </c>
      <c r="C38" s="38" t="s">
        <v>14</v>
      </c>
      <c r="D38" s="154" t="s">
        <v>198</v>
      </c>
      <c r="G38" s="122"/>
      <c r="H38" s="125"/>
      <c r="I38" s="125"/>
    </row>
    <row r="39" spans="2:13">
      <c r="B39" s="65" t="s">
        <v>41</v>
      </c>
      <c r="C39" s="40" t="s">
        <v>14</v>
      </c>
      <c r="D39" s="108">
        <v>1</v>
      </c>
      <c r="G39" s="123"/>
      <c r="H39" s="126"/>
      <c r="I39" s="126"/>
    </row>
    <row r="40" spans="2:13">
      <c r="B40" s="24"/>
      <c r="C40" s="24"/>
    </row>
    <row r="41" spans="2:13">
      <c r="B41" s="24"/>
      <c r="C41" s="24"/>
    </row>
    <row r="42" spans="2:13" ht="16.5" customHeight="1">
      <c r="B42" s="24"/>
      <c r="C42" s="24"/>
      <c r="D42" s="133" t="s">
        <v>42</v>
      </c>
      <c r="E42" s="135" t="s">
        <v>43</v>
      </c>
      <c r="F42" s="135"/>
      <c r="G42" s="135"/>
      <c r="H42" s="137" t="s">
        <v>15</v>
      </c>
      <c r="I42" s="139" t="s">
        <v>16</v>
      </c>
      <c r="J42" s="24"/>
      <c r="K42" s="143" t="s">
        <v>186</v>
      </c>
      <c r="L42" s="143" t="s">
        <v>187</v>
      </c>
      <c r="M42" s="143" t="s">
        <v>147</v>
      </c>
    </row>
    <row r="43" spans="2:13" ht="16.5" customHeight="1">
      <c r="B43" s="28" t="s">
        <v>135</v>
      </c>
      <c r="C43" s="24"/>
      <c r="D43" s="134"/>
      <c r="E43" s="136"/>
      <c r="F43" s="136"/>
      <c r="G43" s="136"/>
      <c r="H43" s="138"/>
      <c r="I43" s="140"/>
      <c r="J43" s="24"/>
      <c r="K43" s="143"/>
      <c r="L43" s="143"/>
      <c r="M43" s="143"/>
    </row>
    <row r="44" spans="2:13" ht="15" customHeight="1">
      <c r="B44" s="69" t="s">
        <v>44</v>
      </c>
      <c r="C44" s="160"/>
      <c r="D44" s="163"/>
      <c r="E44" s="164"/>
      <c r="F44" s="164"/>
      <c r="G44" s="164"/>
      <c r="H44" s="156"/>
      <c r="I44" s="81"/>
      <c r="K44" s="144" t="s">
        <v>184</v>
      </c>
      <c r="L44" s="146"/>
      <c r="M44" s="148">
        <v>2017</v>
      </c>
    </row>
    <row r="45" spans="2:13">
      <c r="B45" s="70" t="s">
        <v>45</v>
      </c>
      <c r="C45" s="161" t="s">
        <v>17</v>
      </c>
      <c r="D45" s="165"/>
      <c r="E45" s="166"/>
      <c r="F45" s="166"/>
      <c r="G45" s="167"/>
      <c r="H45" s="157"/>
      <c r="I45" s="82"/>
      <c r="K45" s="145"/>
      <c r="L45" s="147"/>
      <c r="M45" s="149"/>
    </row>
    <row r="46" spans="2:13">
      <c r="B46" s="70" t="s">
        <v>46</v>
      </c>
      <c r="C46" s="161" t="s">
        <v>47</v>
      </c>
      <c r="D46" s="168">
        <v>31</v>
      </c>
      <c r="E46" s="132">
        <v>74400</v>
      </c>
      <c r="F46" s="132"/>
      <c r="G46" s="131"/>
      <c r="H46" s="158">
        <f>E46*80/100</f>
        <v>59520</v>
      </c>
      <c r="I46" s="100">
        <f t="shared" ref="I46:I94" si="0">E46-H46</f>
        <v>14880</v>
      </c>
      <c r="K46" s="145"/>
      <c r="L46" s="147"/>
      <c r="M46" s="149"/>
    </row>
    <row r="47" spans="2:13">
      <c r="B47" s="70" t="s">
        <v>48</v>
      </c>
      <c r="C47" s="161" t="s">
        <v>47</v>
      </c>
      <c r="D47" s="169">
        <v>18</v>
      </c>
      <c r="E47" s="132">
        <v>21600</v>
      </c>
      <c r="F47" s="132"/>
      <c r="G47" s="131"/>
      <c r="H47" s="158">
        <f>E47*10/100</f>
        <v>2160</v>
      </c>
      <c r="I47" s="100">
        <f t="shared" si="0"/>
        <v>19440</v>
      </c>
      <c r="K47" s="145"/>
      <c r="L47" s="147"/>
      <c r="M47" s="149"/>
    </row>
    <row r="48" spans="2:13">
      <c r="B48" s="70" t="s">
        <v>49</v>
      </c>
      <c r="C48" s="161" t="s">
        <v>47</v>
      </c>
      <c r="D48" s="169">
        <v>2</v>
      </c>
      <c r="E48" s="132">
        <v>1800</v>
      </c>
      <c r="F48" s="132"/>
      <c r="G48" s="131"/>
      <c r="H48" s="158">
        <f>E48*90/100</f>
        <v>1620</v>
      </c>
      <c r="I48" s="100">
        <f t="shared" si="0"/>
        <v>180</v>
      </c>
      <c r="K48" s="145"/>
      <c r="L48" s="147"/>
      <c r="M48" s="149"/>
    </row>
    <row r="49" spans="2:13">
      <c r="B49" s="70" t="s">
        <v>50</v>
      </c>
      <c r="C49" s="161" t="s">
        <v>47</v>
      </c>
      <c r="D49" s="170" t="s">
        <v>198</v>
      </c>
      <c r="E49" s="132"/>
      <c r="F49" s="132"/>
      <c r="G49" s="131"/>
      <c r="H49" s="158">
        <f t="shared" ref="H49:H94" si="1">E49*10/100</f>
        <v>0</v>
      </c>
      <c r="I49" s="100">
        <f t="shared" si="0"/>
        <v>0</v>
      </c>
      <c r="K49" s="145"/>
      <c r="L49" s="147"/>
      <c r="M49" s="149"/>
    </row>
    <row r="50" spans="2:13">
      <c r="B50" s="70" t="s">
        <v>51</v>
      </c>
      <c r="C50" s="161" t="s">
        <v>47</v>
      </c>
      <c r="D50" s="170" t="s">
        <v>198</v>
      </c>
      <c r="E50" s="132"/>
      <c r="F50" s="132"/>
      <c r="G50" s="131"/>
      <c r="H50" s="158">
        <f t="shared" si="1"/>
        <v>0</v>
      </c>
      <c r="I50" s="100">
        <f t="shared" si="0"/>
        <v>0</v>
      </c>
      <c r="K50" s="145"/>
      <c r="L50" s="147"/>
      <c r="M50" s="149"/>
    </row>
    <row r="51" spans="2:13">
      <c r="B51" s="70" t="s">
        <v>52</v>
      </c>
      <c r="C51" s="161" t="s">
        <v>47</v>
      </c>
      <c r="D51" s="170" t="s">
        <v>198</v>
      </c>
      <c r="E51" s="132"/>
      <c r="F51" s="132"/>
      <c r="G51" s="131"/>
      <c r="H51" s="158">
        <f t="shared" si="1"/>
        <v>0</v>
      </c>
      <c r="I51" s="100">
        <f t="shared" si="0"/>
        <v>0</v>
      </c>
      <c r="K51" s="145"/>
      <c r="L51" s="147"/>
      <c r="M51" s="149"/>
    </row>
    <row r="52" spans="2:13">
      <c r="B52" s="44" t="s">
        <v>84</v>
      </c>
      <c r="C52" s="161"/>
      <c r="D52" s="170" t="s">
        <v>198</v>
      </c>
      <c r="E52" s="132"/>
      <c r="F52" s="132"/>
      <c r="G52" s="131"/>
      <c r="H52" s="158">
        <f t="shared" si="1"/>
        <v>0</v>
      </c>
      <c r="I52" s="100">
        <f t="shared" si="0"/>
        <v>0</v>
      </c>
      <c r="K52" s="145"/>
      <c r="L52" s="147"/>
      <c r="M52" s="149"/>
    </row>
    <row r="53" spans="2:13">
      <c r="B53" s="70" t="s">
        <v>85</v>
      </c>
      <c r="C53" s="161" t="s">
        <v>47</v>
      </c>
      <c r="D53" s="170" t="s">
        <v>198</v>
      </c>
      <c r="E53" s="132"/>
      <c r="F53" s="132"/>
      <c r="G53" s="131"/>
      <c r="H53" s="158">
        <f t="shared" si="1"/>
        <v>0</v>
      </c>
      <c r="I53" s="100">
        <f t="shared" si="0"/>
        <v>0</v>
      </c>
      <c r="K53" s="145"/>
      <c r="L53" s="147"/>
      <c r="M53" s="149"/>
    </row>
    <row r="54" spans="2:13">
      <c r="B54" s="70" t="s">
        <v>72</v>
      </c>
      <c r="C54" s="161" t="s">
        <v>47</v>
      </c>
      <c r="D54" s="168">
        <v>5</v>
      </c>
      <c r="E54" s="132">
        <v>3500</v>
      </c>
      <c r="F54" s="132"/>
      <c r="G54" s="131"/>
      <c r="H54" s="158"/>
      <c r="I54" s="100"/>
      <c r="K54" s="145"/>
      <c r="L54" s="147"/>
      <c r="M54" s="149"/>
    </row>
    <row r="55" spans="2:13">
      <c r="B55" s="70" t="s">
        <v>86</v>
      </c>
      <c r="C55" s="161" t="s">
        <v>47</v>
      </c>
      <c r="D55" s="170" t="s">
        <v>198</v>
      </c>
      <c r="E55" s="132"/>
      <c r="F55" s="132"/>
      <c r="G55" s="131"/>
      <c r="H55" s="158">
        <f t="shared" si="1"/>
        <v>0</v>
      </c>
      <c r="I55" s="100">
        <f t="shared" si="0"/>
        <v>0</v>
      </c>
      <c r="K55" s="145"/>
      <c r="L55" s="147"/>
      <c r="M55" s="149"/>
    </row>
    <row r="56" spans="2:13">
      <c r="B56" s="70" t="s">
        <v>87</v>
      </c>
      <c r="C56" s="161" t="s">
        <v>47</v>
      </c>
      <c r="D56" s="170" t="s">
        <v>198</v>
      </c>
      <c r="E56" s="132"/>
      <c r="F56" s="132"/>
      <c r="G56" s="131"/>
      <c r="H56" s="158">
        <f t="shared" si="1"/>
        <v>0</v>
      </c>
      <c r="I56" s="100">
        <f t="shared" si="0"/>
        <v>0</v>
      </c>
      <c r="K56" s="145"/>
      <c r="L56" s="147"/>
      <c r="M56" s="149"/>
    </row>
    <row r="57" spans="2:13" ht="15" customHeight="1">
      <c r="B57" s="70" t="s">
        <v>88</v>
      </c>
      <c r="C57" s="161" t="s">
        <v>47</v>
      </c>
      <c r="D57" s="170" t="s">
        <v>198</v>
      </c>
      <c r="E57" s="132"/>
      <c r="F57" s="132"/>
      <c r="G57" s="131"/>
      <c r="H57" s="158">
        <f t="shared" si="1"/>
        <v>0</v>
      </c>
      <c r="I57" s="100">
        <f t="shared" si="0"/>
        <v>0</v>
      </c>
      <c r="K57" s="145" t="s">
        <v>184</v>
      </c>
      <c r="L57" s="147"/>
      <c r="M57" s="149">
        <v>2017</v>
      </c>
    </row>
    <row r="58" spans="2:13">
      <c r="B58" s="44" t="s">
        <v>89</v>
      </c>
      <c r="C58" s="161"/>
      <c r="D58" s="170" t="s">
        <v>198</v>
      </c>
      <c r="E58" s="132"/>
      <c r="F58" s="132"/>
      <c r="G58" s="131"/>
      <c r="H58" s="158">
        <f t="shared" si="1"/>
        <v>0</v>
      </c>
      <c r="I58" s="100">
        <f t="shared" si="0"/>
        <v>0</v>
      </c>
      <c r="K58" s="145"/>
      <c r="L58" s="147"/>
      <c r="M58" s="149"/>
    </row>
    <row r="59" spans="2:13">
      <c r="B59" s="70" t="s">
        <v>163</v>
      </c>
      <c r="C59" s="161" t="s">
        <v>47</v>
      </c>
      <c r="D59" s="170" t="s">
        <v>198</v>
      </c>
      <c r="E59" s="132"/>
      <c r="F59" s="132"/>
      <c r="G59" s="131"/>
      <c r="H59" s="158">
        <f t="shared" si="1"/>
        <v>0</v>
      </c>
      <c r="I59" s="100">
        <f t="shared" si="0"/>
        <v>0</v>
      </c>
      <c r="K59" s="145"/>
      <c r="L59" s="147"/>
      <c r="M59" s="149"/>
    </row>
    <row r="60" spans="2:13">
      <c r="B60" s="70" t="s">
        <v>90</v>
      </c>
      <c r="C60" s="161" t="s">
        <v>47</v>
      </c>
      <c r="D60" s="170" t="s">
        <v>198</v>
      </c>
      <c r="E60" s="132"/>
      <c r="F60" s="132"/>
      <c r="G60" s="131"/>
      <c r="H60" s="158">
        <f t="shared" si="1"/>
        <v>0</v>
      </c>
      <c r="I60" s="100">
        <f t="shared" si="0"/>
        <v>0</v>
      </c>
      <c r="K60" s="145"/>
      <c r="L60" s="147"/>
      <c r="M60" s="149"/>
    </row>
    <row r="61" spans="2:13">
      <c r="B61" s="70" t="s">
        <v>91</v>
      </c>
      <c r="C61" s="161" t="s">
        <v>47</v>
      </c>
      <c r="D61" s="170" t="s">
        <v>198</v>
      </c>
      <c r="E61" s="132"/>
      <c r="F61" s="132"/>
      <c r="G61" s="131"/>
      <c r="H61" s="158">
        <f t="shared" si="1"/>
        <v>0</v>
      </c>
      <c r="I61" s="100">
        <f t="shared" si="0"/>
        <v>0</v>
      </c>
      <c r="K61" s="145"/>
      <c r="L61" s="147"/>
      <c r="M61" s="149"/>
    </row>
    <row r="62" spans="2:13">
      <c r="B62" s="44" t="s">
        <v>115</v>
      </c>
      <c r="C62" s="161"/>
      <c r="D62" s="170" t="s">
        <v>198</v>
      </c>
      <c r="E62" s="132"/>
      <c r="F62" s="132"/>
      <c r="G62" s="131"/>
      <c r="H62" s="158">
        <f t="shared" si="1"/>
        <v>0</v>
      </c>
      <c r="I62" s="100">
        <f t="shared" si="0"/>
        <v>0</v>
      </c>
      <c r="K62" s="145"/>
      <c r="L62" s="147"/>
      <c r="M62" s="149"/>
    </row>
    <row r="63" spans="2:13">
      <c r="B63" s="70" t="s">
        <v>116</v>
      </c>
      <c r="C63" s="161" t="s">
        <v>47</v>
      </c>
      <c r="D63" s="170" t="s">
        <v>198</v>
      </c>
      <c r="E63" s="132"/>
      <c r="F63" s="132"/>
      <c r="G63" s="131"/>
      <c r="H63" s="158">
        <f t="shared" si="1"/>
        <v>0</v>
      </c>
      <c r="I63" s="100">
        <f t="shared" si="0"/>
        <v>0</v>
      </c>
      <c r="K63" s="145"/>
      <c r="L63" s="147"/>
      <c r="M63" s="149"/>
    </row>
    <row r="64" spans="2:13">
      <c r="B64" s="70" t="s">
        <v>117</v>
      </c>
      <c r="C64" s="161" t="s">
        <v>47</v>
      </c>
      <c r="D64" s="170" t="s">
        <v>198</v>
      </c>
      <c r="E64" s="132"/>
      <c r="F64" s="132"/>
      <c r="G64" s="131"/>
      <c r="H64" s="158">
        <f t="shared" si="1"/>
        <v>0</v>
      </c>
      <c r="I64" s="100">
        <f t="shared" si="0"/>
        <v>0</v>
      </c>
      <c r="K64" s="145"/>
      <c r="L64" s="147"/>
      <c r="M64" s="149"/>
    </row>
    <row r="65" spans="2:13">
      <c r="B65" s="44" t="s">
        <v>92</v>
      </c>
      <c r="C65" s="161"/>
      <c r="D65" s="170" t="s">
        <v>198</v>
      </c>
      <c r="E65" s="132"/>
      <c r="F65" s="132"/>
      <c r="G65" s="131"/>
      <c r="H65" s="158">
        <f t="shared" si="1"/>
        <v>0</v>
      </c>
      <c r="I65" s="100">
        <f t="shared" si="0"/>
        <v>0</v>
      </c>
      <c r="K65" s="145"/>
      <c r="L65" s="83"/>
      <c r="M65" s="84"/>
    </row>
    <row r="66" spans="2:13">
      <c r="B66" s="70" t="s">
        <v>73</v>
      </c>
      <c r="C66" s="161" t="s">
        <v>47</v>
      </c>
      <c r="D66" s="170" t="s">
        <v>198</v>
      </c>
      <c r="E66" s="132"/>
      <c r="F66" s="132"/>
      <c r="G66" s="131"/>
      <c r="H66" s="158">
        <f t="shared" si="1"/>
        <v>0</v>
      </c>
      <c r="I66" s="100">
        <f t="shared" si="0"/>
        <v>0</v>
      </c>
      <c r="K66" s="145" t="s">
        <v>184</v>
      </c>
      <c r="L66" s="147"/>
      <c r="M66" s="148">
        <v>2017</v>
      </c>
    </row>
    <row r="67" spans="2:13">
      <c r="B67" s="70" t="s">
        <v>83</v>
      </c>
      <c r="C67" s="161" t="s">
        <v>47</v>
      </c>
      <c r="D67" s="170" t="s">
        <v>198</v>
      </c>
      <c r="E67" s="132"/>
      <c r="F67" s="132"/>
      <c r="G67" s="131"/>
      <c r="H67" s="158">
        <f t="shared" si="1"/>
        <v>0</v>
      </c>
      <c r="I67" s="100">
        <f t="shared" si="0"/>
        <v>0</v>
      </c>
      <c r="K67" s="145"/>
      <c r="L67" s="147"/>
      <c r="M67" s="149"/>
    </row>
    <row r="68" spans="2:13">
      <c r="B68" s="70" t="s">
        <v>74</v>
      </c>
      <c r="C68" s="161" t="s">
        <v>47</v>
      </c>
      <c r="D68" s="170" t="s">
        <v>198</v>
      </c>
      <c r="E68" s="132"/>
      <c r="F68" s="132"/>
      <c r="G68" s="131"/>
      <c r="H68" s="158">
        <f t="shared" si="1"/>
        <v>0</v>
      </c>
      <c r="I68" s="100">
        <f t="shared" si="0"/>
        <v>0</v>
      </c>
      <c r="K68" s="145"/>
      <c r="L68" s="147"/>
      <c r="M68" s="149"/>
    </row>
    <row r="69" spans="2:13">
      <c r="B69" s="70" t="s">
        <v>155</v>
      </c>
      <c r="C69" s="161" t="s">
        <v>47</v>
      </c>
      <c r="D69" s="170" t="s">
        <v>198</v>
      </c>
      <c r="E69" s="132"/>
      <c r="F69" s="132"/>
      <c r="G69" s="131"/>
      <c r="H69" s="158">
        <f t="shared" si="1"/>
        <v>0</v>
      </c>
      <c r="I69" s="100">
        <f t="shared" si="0"/>
        <v>0</v>
      </c>
      <c r="K69" s="145"/>
      <c r="L69" s="147"/>
      <c r="M69" s="149"/>
    </row>
    <row r="70" spans="2:13">
      <c r="B70" s="71" t="s">
        <v>177</v>
      </c>
      <c r="C70" s="161" t="s">
        <v>156</v>
      </c>
      <c r="D70" s="168">
        <v>80</v>
      </c>
      <c r="E70" s="132">
        <v>615280</v>
      </c>
      <c r="F70" s="132"/>
      <c r="G70" s="131"/>
      <c r="H70" s="158">
        <f t="shared" si="1"/>
        <v>61528</v>
      </c>
      <c r="I70" s="100">
        <f t="shared" si="0"/>
        <v>553752</v>
      </c>
      <c r="K70" s="145"/>
      <c r="L70" s="147"/>
      <c r="M70" s="149"/>
    </row>
    <row r="71" spans="2:13">
      <c r="B71" s="44" t="s">
        <v>53</v>
      </c>
      <c r="C71" s="161"/>
      <c r="D71" s="170" t="s">
        <v>198</v>
      </c>
      <c r="E71" s="132"/>
      <c r="F71" s="132"/>
      <c r="G71" s="131"/>
      <c r="H71" s="158">
        <f t="shared" si="1"/>
        <v>0</v>
      </c>
      <c r="I71" s="100">
        <f t="shared" si="0"/>
        <v>0</v>
      </c>
      <c r="K71" s="145"/>
      <c r="L71" s="147"/>
      <c r="M71" s="149"/>
    </row>
    <row r="72" spans="2:13">
      <c r="B72" s="70" t="s">
        <v>93</v>
      </c>
      <c r="C72" s="161" t="s">
        <v>47</v>
      </c>
      <c r="D72" s="171">
        <v>2</v>
      </c>
      <c r="E72" s="132">
        <v>2666</v>
      </c>
      <c r="F72" s="132"/>
      <c r="G72" s="131"/>
      <c r="H72" s="158">
        <f t="shared" si="1"/>
        <v>266.60000000000002</v>
      </c>
      <c r="I72" s="99">
        <f t="shared" si="0"/>
        <v>2399.4</v>
      </c>
      <c r="K72" s="145"/>
      <c r="L72" s="147"/>
      <c r="M72" s="149"/>
    </row>
    <row r="73" spans="2:13">
      <c r="B73" s="70" t="s">
        <v>75</v>
      </c>
      <c r="C73" s="161" t="s">
        <v>47</v>
      </c>
      <c r="D73" s="171">
        <v>5</v>
      </c>
      <c r="E73" s="132">
        <v>21655</v>
      </c>
      <c r="F73" s="132"/>
      <c r="G73" s="131"/>
      <c r="H73" s="158">
        <f t="shared" si="1"/>
        <v>2165.5</v>
      </c>
      <c r="I73" s="99">
        <f t="shared" si="0"/>
        <v>19489.5</v>
      </c>
      <c r="K73" s="145"/>
      <c r="L73" s="147"/>
      <c r="M73" s="149"/>
    </row>
    <row r="74" spans="2:13">
      <c r="B74" s="70" t="s">
        <v>94</v>
      </c>
      <c r="C74" s="161" t="s">
        <v>95</v>
      </c>
      <c r="D74" s="171">
        <v>80</v>
      </c>
      <c r="E74" s="132">
        <v>666640</v>
      </c>
      <c r="F74" s="132"/>
      <c r="G74" s="131"/>
      <c r="H74" s="158">
        <f t="shared" si="1"/>
        <v>66664</v>
      </c>
      <c r="I74" s="99">
        <f t="shared" si="0"/>
        <v>599976</v>
      </c>
      <c r="K74" s="145"/>
      <c r="L74" s="147"/>
      <c r="M74" s="149"/>
    </row>
    <row r="75" spans="2:13">
      <c r="B75" s="70" t="s">
        <v>96</v>
      </c>
      <c r="C75" s="161" t="s">
        <v>47</v>
      </c>
      <c r="D75" s="171">
        <v>50</v>
      </c>
      <c r="E75" s="132">
        <v>333390</v>
      </c>
      <c r="F75" s="132"/>
      <c r="G75" s="131"/>
      <c r="H75" s="158">
        <f t="shared" si="1"/>
        <v>33339</v>
      </c>
      <c r="I75" s="99">
        <f t="shared" si="0"/>
        <v>300051</v>
      </c>
      <c r="K75" s="145"/>
      <c r="L75" s="147"/>
      <c r="M75" s="149"/>
    </row>
    <row r="76" spans="2:13">
      <c r="B76" s="70" t="s">
        <v>76</v>
      </c>
      <c r="C76" s="161" t="s">
        <v>47</v>
      </c>
      <c r="D76" s="171">
        <v>6</v>
      </c>
      <c r="E76" s="132">
        <v>27996</v>
      </c>
      <c r="F76" s="132"/>
      <c r="G76" s="131"/>
      <c r="H76" s="158">
        <f t="shared" si="1"/>
        <v>2799.6</v>
      </c>
      <c r="I76" s="99">
        <f t="shared" si="0"/>
        <v>25196.400000000001</v>
      </c>
      <c r="K76" s="145"/>
      <c r="L76" s="147"/>
      <c r="M76" s="149"/>
    </row>
    <row r="77" spans="2:13">
      <c r="B77" s="70" t="s">
        <v>97</v>
      </c>
      <c r="C77" s="161" t="s">
        <v>47</v>
      </c>
      <c r="D77" s="171">
        <v>50</v>
      </c>
      <c r="E77" s="132">
        <v>375000</v>
      </c>
      <c r="F77" s="132"/>
      <c r="G77" s="131"/>
      <c r="H77" s="158">
        <f>E77*50/100</f>
        <v>187500</v>
      </c>
      <c r="I77" s="99">
        <f t="shared" si="0"/>
        <v>187500</v>
      </c>
      <c r="K77" s="145"/>
      <c r="L77" s="147"/>
      <c r="M77" s="149"/>
    </row>
    <row r="78" spans="2:13">
      <c r="B78" s="70" t="s">
        <v>98</v>
      </c>
      <c r="C78" s="161" t="s">
        <v>47</v>
      </c>
      <c r="D78" s="171">
        <v>10</v>
      </c>
      <c r="E78" s="132">
        <v>53330</v>
      </c>
      <c r="F78" s="132"/>
      <c r="G78" s="131"/>
      <c r="H78" s="158">
        <f>E78*90/100</f>
        <v>47997</v>
      </c>
      <c r="I78" s="99">
        <f t="shared" si="0"/>
        <v>5333</v>
      </c>
      <c r="K78" s="145"/>
      <c r="L78" s="147"/>
      <c r="M78" s="149"/>
    </row>
    <row r="79" spans="2:13">
      <c r="B79" s="70" t="s">
        <v>99</v>
      </c>
      <c r="C79" s="161" t="s">
        <v>47</v>
      </c>
      <c r="D79" s="171">
        <v>6</v>
      </c>
      <c r="E79" s="132">
        <v>12996</v>
      </c>
      <c r="F79" s="132"/>
      <c r="G79" s="131"/>
      <c r="H79" s="158">
        <f t="shared" si="1"/>
        <v>1299.5999999999999</v>
      </c>
      <c r="I79" s="99">
        <f t="shared" si="0"/>
        <v>11696.4</v>
      </c>
      <c r="K79" s="145" t="s">
        <v>184</v>
      </c>
      <c r="L79" s="147"/>
      <c r="M79" s="149">
        <v>2017</v>
      </c>
    </row>
    <row r="80" spans="2:13">
      <c r="B80" s="70" t="s">
        <v>100</v>
      </c>
      <c r="C80" s="161" t="s">
        <v>47</v>
      </c>
      <c r="D80" s="172">
        <v>10</v>
      </c>
      <c r="E80" s="132">
        <v>24000</v>
      </c>
      <c r="F80" s="132"/>
      <c r="G80" s="131"/>
      <c r="H80" s="158">
        <f t="shared" si="1"/>
        <v>2400</v>
      </c>
      <c r="I80" s="99">
        <f t="shared" si="0"/>
        <v>21600</v>
      </c>
      <c r="K80" s="145"/>
      <c r="L80" s="147"/>
      <c r="M80" s="149"/>
    </row>
    <row r="81" spans="2:13">
      <c r="B81" s="70" t="s">
        <v>101</v>
      </c>
      <c r="C81" s="161" t="s">
        <v>47</v>
      </c>
      <c r="D81" s="171">
        <v>3</v>
      </c>
      <c r="E81" s="132">
        <v>6000</v>
      </c>
      <c r="F81" s="132"/>
      <c r="G81" s="131"/>
      <c r="H81" s="158">
        <f t="shared" si="1"/>
        <v>600</v>
      </c>
      <c r="I81" s="99">
        <f t="shared" si="0"/>
        <v>5400</v>
      </c>
      <c r="K81" s="145"/>
      <c r="L81" s="147"/>
      <c r="M81" s="149"/>
    </row>
    <row r="82" spans="2:13">
      <c r="B82" s="70" t="s">
        <v>102</v>
      </c>
      <c r="C82" s="161" t="s">
        <v>47</v>
      </c>
      <c r="D82" s="170" t="s">
        <v>198</v>
      </c>
      <c r="E82" s="132"/>
      <c r="F82" s="132"/>
      <c r="G82" s="131"/>
      <c r="H82" s="158">
        <f t="shared" si="1"/>
        <v>0</v>
      </c>
      <c r="I82" s="99">
        <f t="shared" si="0"/>
        <v>0</v>
      </c>
      <c r="K82" s="145"/>
      <c r="L82" s="147"/>
      <c r="M82" s="149"/>
    </row>
    <row r="83" spans="2:13">
      <c r="B83" s="70" t="s">
        <v>103</v>
      </c>
      <c r="C83" s="161" t="s">
        <v>47</v>
      </c>
      <c r="D83" s="170" t="s">
        <v>198</v>
      </c>
      <c r="E83" s="132"/>
      <c r="F83" s="132"/>
      <c r="G83" s="131"/>
      <c r="H83" s="158">
        <f t="shared" si="1"/>
        <v>0</v>
      </c>
      <c r="I83" s="99">
        <f t="shared" si="0"/>
        <v>0</v>
      </c>
      <c r="K83" s="145"/>
      <c r="L83" s="147"/>
      <c r="M83" s="149"/>
    </row>
    <row r="84" spans="2:13">
      <c r="B84" s="70" t="s">
        <v>104</v>
      </c>
      <c r="C84" s="161" t="s">
        <v>47</v>
      </c>
      <c r="D84" s="171">
        <v>5</v>
      </c>
      <c r="E84" s="132">
        <v>13665</v>
      </c>
      <c r="F84" s="132"/>
      <c r="G84" s="131"/>
      <c r="H84" s="158">
        <f t="shared" si="1"/>
        <v>1366.5</v>
      </c>
      <c r="I84" s="99">
        <f t="shared" si="0"/>
        <v>12298.5</v>
      </c>
      <c r="K84" s="145"/>
      <c r="L84" s="147"/>
      <c r="M84" s="149"/>
    </row>
    <row r="85" spans="2:13">
      <c r="B85" s="70" t="s">
        <v>105</v>
      </c>
      <c r="C85" s="161" t="s">
        <v>47</v>
      </c>
      <c r="D85" s="171">
        <v>20</v>
      </c>
      <c r="E85" s="132">
        <v>41980</v>
      </c>
      <c r="F85" s="132"/>
      <c r="G85" s="131"/>
      <c r="H85" s="158">
        <f t="shared" si="1"/>
        <v>4198</v>
      </c>
      <c r="I85" s="99">
        <f t="shared" si="0"/>
        <v>37782</v>
      </c>
      <c r="K85" s="145"/>
      <c r="L85" s="147"/>
      <c r="M85" s="149"/>
    </row>
    <row r="86" spans="2:13">
      <c r="B86" s="70" t="s">
        <v>106</v>
      </c>
      <c r="C86" s="161" t="s">
        <v>47</v>
      </c>
      <c r="D86" s="170" t="s">
        <v>198</v>
      </c>
      <c r="E86" s="132"/>
      <c r="F86" s="132"/>
      <c r="G86" s="131"/>
      <c r="H86" s="158">
        <f t="shared" si="1"/>
        <v>0</v>
      </c>
      <c r="I86" s="99">
        <f t="shared" si="0"/>
        <v>0</v>
      </c>
      <c r="K86" s="145"/>
      <c r="L86" s="147"/>
      <c r="M86" s="149"/>
    </row>
    <row r="87" spans="2:13">
      <c r="B87" s="70" t="s">
        <v>107</v>
      </c>
      <c r="C87" s="161" t="s">
        <v>47</v>
      </c>
      <c r="D87" s="171">
        <v>1</v>
      </c>
      <c r="E87" s="132">
        <v>1200</v>
      </c>
      <c r="F87" s="132"/>
      <c r="G87" s="131"/>
      <c r="H87" s="158">
        <f t="shared" si="1"/>
        <v>120</v>
      </c>
      <c r="I87" s="99">
        <f t="shared" si="0"/>
        <v>1080</v>
      </c>
      <c r="K87" s="145"/>
      <c r="L87" s="83"/>
      <c r="M87" s="84"/>
    </row>
    <row r="88" spans="2:13" ht="15" customHeight="1">
      <c r="B88" s="70" t="s">
        <v>108</v>
      </c>
      <c r="C88" s="161" t="s">
        <v>47</v>
      </c>
      <c r="D88" s="170" t="s">
        <v>198</v>
      </c>
      <c r="E88" s="132"/>
      <c r="F88" s="132"/>
      <c r="G88" s="131"/>
      <c r="H88" s="158">
        <f t="shared" si="1"/>
        <v>0</v>
      </c>
      <c r="I88" s="99">
        <f t="shared" si="0"/>
        <v>0</v>
      </c>
      <c r="K88" s="59"/>
      <c r="L88" s="83"/>
      <c r="M88" s="84"/>
    </row>
    <row r="89" spans="2:13">
      <c r="B89" s="70" t="s">
        <v>109</v>
      </c>
      <c r="C89" s="161" t="s">
        <v>47</v>
      </c>
      <c r="D89" s="170" t="s">
        <v>198</v>
      </c>
      <c r="E89" s="132"/>
      <c r="F89" s="132"/>
      <c r="G89" s="131"/>
      <c r="H89" s="158">
        <f t="shared" si="1"/>
        <v>0</v>
      </c>
      <c r="I89" s="100">
        <f t="shared" si="0"/>
        <v>0</v>
      </c>
      <c r="K89" s="59"/>
      <c r="L89" s="83"/>
      <c r="M89" s="84"/>
    </row>
    <row r="90" spans="2:13" ht="15" customHeight="1">
      <c r="B90" s="70" t="s">
        <v>110</v>
      </c>
      <c r="C90" s="161" t="s">
        <v>47</v>
      </c>
      <c r="D90" s="170" t="s">
        <v>198</v>
      </c>
      <c r="E90" s="132"/>
      <c r="F90" s="132"/>
      <c r="G90" s="131"/>
      <c r="H90" s="158">
        <f t="shared" si="1"/>
        <v>0</v>
      </c>
      <c r="I90" s="100">
        <f t="shared" si="0"/>
        <v>0</v>
      </c>
      <c r="K90" s="60"/>
      <c r="L90" s="83"/>
      <c r="M90" s="85"/>
    </row>
    <row r="91" spans="2:13">
      <c r="B91" s="70" t="s">
        <v>111</v>
      </c>
      <c r="C91" s="161" t="s">
        <v>47</v>
      </c>
      <c r="D91" s="170" t="s">
        <v>198</v>
      </c>
      <c r="E91" s="132"/>
      <c r="F91" s="132"/>
      <c r="G91" s="131"/>
      <c r="H91" s="158">
        <f t="shared" si="1"/>
        <v>0</v>
      </c>
      <c r="I91" s="100">
        <f t="shared" si="0"/>
        <v>0</v>
      </c>
      <c r="K91" s="59"/>
      <c r="L91" s="83"/>
      <c r="M91" s="84"/>
    </row>
    <row r="92" spans="2:13">
      <c r="B92" s="70" t="s">
        <v>112</v>
      </c>
      <c r="C92" s="161" t="s">
        <v>47</v>
      </c>
      <c r="D92" s="170" t="s">
        <v>198</v>
      </c>
      <c r="E92" s="132"/>
      <c r="F92" s="132"/>
      <c r="G92" s="131"/>
      <c r="H92" s="158">
        <f t="shared" si="1"/>
        <v>0</v>
      </c>
      <c r="I92" s="100">
        <f t="shared" si="0"/>
        <v>0</v>
      </c>
      <c r="K92" s="59"/>
      <c r="L92" s="83"/>
      <c r="M92" s="84"/>
    </row>
    <row r="93" spans="2:13">
      <c r="B93" s="70" t="s">
        <v>113</v>
      </c>
      <c r="C93" s="161" t="s">
        <v>47</v>
      </c>
      <c r="D93" s="170" t="s">
        <v>198</v>
      </c>
      <c r="E93" s="132"/>
      <c r="F93" s="132"/>
      <c r="G93" s="131"/>
      <c r="H93" s="158">
        <f t="shared" si="1"/>
        <v>0</v>
      </c>
      <c r="I93" s="100">
        <f t="shared" si="0"/>
        <v>0</v>
      </c>
      <c r="K93" s="59"/>
      <c r="L93" s="83"/>
      <c r="M93" s="84"/>
    </row>
    <row r="94" spans="2:13">
      <c r="B94" s="72" t="s">
        <v>114</v>
      </c>
      <c r="C94" s="162" t="s">
        <v>47</v>
      </c>
      <c r="D94" s="173" t="s">
        <v>198</v>
      </c>
      <c r="E94" s="174"/>
      <c r="F94" s="174"/>
      <c r="G94" s="142"/>
      <c r="H94" s="159">
        <f t="shared" si="1"/>
        <v>0</v>
      </c>
      <c r="I94" s="115">
        <f t="shared" si="0"/>
        <v>0</v>
      </c>
      <c r="K94" s="61"/>
      <c r="L94" s="86"/>
      <c r="M94" s="87"/>
    </row>
    <row r="95" spans="2:13">
      <c r="B95" s="24"/>
      <c r="C95" s="24"/>
      <c r="D95" s="13"/>
      <c r="L95" s="24"/>
      <c r="M95" s="24"/>
    </row>
    <row r="96" spans="2:13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</row>
    <row r="97" spans="2:13" ht="15" customHeight="1">
      <c r="B97" s="73" t="s">
        <v>54</v>
      </c>
      <c r="C97" s="74"/>
      <c r="D97" s="77" t="s">
        <v>134</v>
      </c>
      <c r="E97" s="141" t="s">
        <v>159</v>
      </c>
      <c r="F97" s="141"/>
      <c r="G97" s="141"/>
      <c r="H97" s="77" t="s">
        <v>160</v>
      </c>
      <c r="I97" s="78" t="s">
        <v>161</v>
      </c>
      <c r="J97" s="79"/>
      <c r="K97" s="80" t="s">
        <v>186</v>
      </c>
      <c r="L97" s="80" t="s">
        <v>187</v>
      </c>
      <c r="M97" s="80" t="s">
        <v>147</v>
      </c>
    </row>
    <row r="98" spans="2:13" ht="15" customHeight="1">
      <c r="B98" s="70" t="s">
        <v>77</v>
      </c>
      <c r="C98" s="38" t="s">
        <v>133</v>
      </c>
      <c r="D98" s="101">
        <v>42850</v>
      </c>
      <c r="E98" s="132">
        <v>1628300</v>
      </c>
      <c r="F98" s="132"/>
      <c r="G98" s="132"/>
      <c r="H98" s="101">
        <f>E98*10/100</f>
        <v>162830</v>
      </c>
      <c r="I98" s="102">
        <f t="shared" ref="I98:I116" si="2">E98-H98</f>
        <v>1465470</v>
      </c>
      <c r="K98" s="121" t="s">
        <v>184</v>
      </c>
      <c r="L98" s="151"/>
      <c r="M98" s="151">
        <v>2017</v>
      </c>
    </row>
    <row r="99" spans="2:13">
      <c r="B99" s="70" t="s">
        <v>118</v>
      </c>
      <c r="C99" s="38" t="s">
        <v>133</v>
      </c>
      <c r="D99" s="175" t="s">
        <v>198</v>
      </c>
      <c r="E99" s="132"/>
      <c r="F99" s="132"/>
      <c r="G99" s="132"/>
      <c r="H99" s="101">
        <f t="shared" ref="H99:H116" si="3">E99*10/100</f>
        <v>0</v>
      </c>
      <c r="I99" s="102">
        <f t="shared" si="2"/>
        <v>0</v>
      </c>
      <c r="K99" s="122"/>
      <c r="L99" s="128"/>
      <c r="M99" s="128"/>
    </row>
    <row r="100" spans="2:13">
      <c r="B100" s="70" t="s">
        <v>119</v>
      </c>
      <c r="C100" s="38" t="s">
        <v>133</v>
      </c>
      <c r="D100" s="175" t="s">
        <v>198</v>
      </c>
      <c r="E100" s="132"/>
      <c r="F100" s="132"/>
      <c r="G100" s="132"/>
      <c r="H100" s="101">
        <f t="shared" si="3"/>
        <v>0</v>
      </c>
      <c r="I100" s="102">
        <f t="shared" si="2"/>
        <v>0</v>
      </c>
      <c r="K100" s="122"/>
      <c r="L100" s="128"/>
      <c r="M100" s="128"/>
    </row>
    <row r="101" spans="2:13">
      <c r="B101" s="70" t="s">
        <v>120</v>
      </c>
      <c r="C101" s="38" t="s">
        <v>133</v>
      </c>
      <c r="D101" s="175" t="s">
        <v>198</v>
      </c>
      <c r="E101" s="132"/>
      <c r="F101" s="132"/>
      <c r="G101" s="132"/>
      <c r="H101" s="101">
        <f t="shared" si="3"/>
        <v>0</v>
      </c>
      <c r="I101" s="102">
        <f t="shared" si="2"/>
        <v>0</v>
      </c>
      <c r="K101" s="122"/>
      <c r="L101" s="128"/>
      <c r="M101" s="128"/>
    </row>
    <row r="102" spans="2:13">
      <c r="B102" s="70" t="s">
        <v>78</v>
      </c>
      <c r="C102" s="38" t="s">
        <v>133</v>
      </c>
      <c r="D102" s="101">
        <v>267</v>
      </c>
      <c r="E102" s="132">
        <v>6141</v>
      </c>
      <c r="F102" s="132"/>
      <c r="G102" s="132"/>
      <c r="H102" s="101">
        <f t="shared" si="3"/>
        <v>614.1</v>
      </c>
      <c r="I102" s="102">
        <f t="shared" si="2"/>
        <v>5526.9</v>
      </c>
      <c r="K102" s="122"/>
      <c r="L102" s="128"/>
      <c r="M102" s="128"/>
    </row>
    <row r="103" spans="2:13">
      <c r="B103" s="70" t="s">
        <v>121</v>
      </c>
      <c r="C103" s="38" t="s">
        <v>133</v>
      </c>
      <c r="D103" s="101">
        <v>170</v>
      </c>
      <c r="E103" s="132">
        <v>4250</v>
      </c>
      <c r="F103" s="132"/>
      <c r="G103" s="132"/>
      <c r="H103" s="101">
        <f t="shared" si="3"/>
        <v>425</v>
      </c>
      <c r="I103" s="102">
        <f t="shared" si="2"/>
        <v>3825</v>
      </c>
      <c r="K103" s="122"/>
      <c r="L103" s="128"/>
      <c r="M103" s="128"/>
    </row>
    <row r="104" spans="2:13">
      <c r="B104" s="70" t="s">
        <v>122</v>
      </c>
      <c r="C104" s="38" t="s">
        <v>133</v>
      </c>
      <c r="D104" s="101">
        <v>200</v>
      </c>
      <c r="E104" s="132">
        <v>6600</v>
      </c>
      <c r="F104" s="132"/>
      <c r="G104" s="132"/>
      <c r="H104" s="101">
        <f t="shared" si="3"/>
        <v>660</v>
      </c>
      <c r="I104" s="102">
        <f t="shared" si="2"/>
        <v>5940</v>
      </c>
      <c r="K104" s="122"/>
      <c r="L104" s="128"/>
      <c r="M104" s="128"/>
    </row>
    <row r="105" spans="2:13">
      <c r="B105" s="70" t="s">
        <v>123</v>
      </c>
      <c r="C105" s="38" t="s">
        <v>133</v>
      </c>
      <c r="D105" s="101">
        <v>377</v>
      </c>
      <c r="E105" s="132">
        <v>3770</v>
      </c>
      <c r="F105" s="132"/>
      <c r="G105" s="132"/>
      <c r="H105" s="101">
        <f t="shared" si="3"/>
        <v>377</v>
      </c>
      <c r="I105" s="102">
        <f t="shared" si="2"/>
        <v>3393</v>
      </c>
      <c r="K105" s="122"/>
      <c r="L105" s="128"/>
      <c r="M105" s="128"/>
    </row>
    <row r="106" spans="2:13">
      <c r="B106" s="70" t="s">
        <v>124</v>
      </c>
      <c r="C106" s="38" t="s">
        <v>133</v>
      </c>
      <c r="D106" s="175" t="s">
        <v>198</v>
      </c>
      <c r="E106" s="132"/>
      <c r="F106" s="132"/>
      <c r="G106" s="132"/>
      <c r="H106" s="101">
        <f t="shared" si="3"/>
        <v>0</v>
      </c>
      <c r="I106" s="102">
        <f t="shared" si="2"/>
        <v>0</v>
      </c>
      <c r="K106" s="122"/>
      <c r="L106" s="128"/>
      <c r="M106" s="128"/>
    </row>
    <row r="107" spans="2:13">
      <c r="B107" s="70" t="s">
        <v>79</v>
      </c>
      <c r="C107" s="38" t="s">
        <v>133</v>
      </c>
      <c r="D107" s="175" t="s">
        <v>198</v>
      </c>
      <c r="E107" s="132"/>
      <c r="F107" s="132"/>
      <c r="G107" s="132"/>
      <c r="H107" s="101">
        <f t="shared" si="3"/>
        <v>0</v>
      </c>
      <c r="I107" s="102">
        <f t="shared" si="2"/>
        <v>0</v>
      </c>
      <c r="K107" s="122"/>
      <c r="L107" s="128"/>
      <c r="M107" s="128"/>
    </row>
    <row r="108" spans="2:13">
      <c r="B108" s="70" t="s">
        <v>125</v>
      </c>
      <c r="C108" s="38" t="s">
        <v>133</v>
      </c>
      <c r="D108" s="175" t="s">
        <v>198</v>
      </c>
      <c r="E108" s="132"/>
      <c r="F108" s="132"/>
      <c r="G108" s="132"/>
      <c r="H108" s="101">
        <f t="shared" si="3"/>
        <v>0</v>
      </c>
      <c r="I108" s="102">
        <f t="shared" si="2"/>
        <v>0</v>
      </c>
      <c r="K108" s="122"/>
      <c r="L108" s="128"/>
      <c r="M108" s="128"/>
    </row>
    <row r="109" spans="2:13">
      <c r="B109" s="70" t="s">
        <v>126</v>
      </c>
      <c r="C109" s="38" t="s">
        <v>133</v>
      </c>
      <c r="D109" s="175" t="s">
        <v>198</v>
      </c>
      <c r="E109" s="132"/>
      <c r="F109" s="132"/>
      <c r="G109" s="132"/>
      <c r="H109" s="101">
        <f t="shared" si="3"/>
        <v>0</v>
      </c>
      <c r="I109" s="102">
        <f t="shared" si="2"/>
        <v>0</v>
      </c>
      <c r="K109" s="122"/>
      <c r="L109" s="128"/>
      <c r="M109" s="128"/>
    </row>
    <row r="110" spans="2:13">
      <c r="B110" s="70" t="s">
        <v>127</v>
      </c>
      <c r="C110" s="38" t="s">
        <v>133</v>
      </c>
      <c r="D110" s="175" t="s">
        <v>198</v>
      </c>
      <c r="E110" s="132"/>
      <c r="F110" s="132"/>
      <c r="G110" s="132"/>
      <c r="H110" s="101">
        <f t="shared" si="3"/>
        <v>0</v>
      </c>
      <c r="I110" s="102">
        <f t="shared" si="2"/>
        <v>0</v>
      </c>
      <c r="K110" s="122"/>
      <c r="L110" s="128"/>
      <c r="M110" s="128"/>
    </row>
    <row r="111" spans="2:13">
      <c r="B111" s="70" t="s">
        <v>128</v>
      </c>
      <c r="C111" s="38" t="s">
        <v>133</v>
      </c>
      <c r="D111" s="101">
        <v>55</v>
      </c>
      <c r="E111" s="132">
        <v>550</v>
      </c>
      <c r="F111" s="132"/>
      <c r="G111" s="132"/>
      <c r="H111" s="101">
        <f t="shared" si="3"/>
        <v>55</v>
      </c>
      <c r="I111" s="102">
        <f t="shared" si="2"/>
        <v>495</v>
      </c>
      <c r="K111" s="122"/>
      <c r="L111" s="128"/>
      <c r="M111" s="128"/>
    </row>
    <row r="112" spans="2:13">
      <c r="B112" s="70" t="s">
        <v>129</v>
      </c>
      <c r="C112" s="38" t="s">
        <v>133</v>
      </c>
      <c r="D112" s="175" t="s">
        <v>198</v>
      </c>
      <c r="E112" s="132"/>
      <c r="F112" s="132"/>
      <c r="G112" s="132"/>
      <c r="H112" s="101">
        <f t="shared" si="3"/>
        <v>0</v>
      </c>
      <c r="I112" s="102">
        <f t="shared" si="2"/>
        <v>0</v>
      </c>
      <c r="K112" s="122"/>
      <c r="L112" s="128"/>
      <c r="M112" s="128"/>
    </row>
    <row r="113" spans="2:13">
      <c r="B113" s="70" t="s">
        <v>130</v>
      </c>
      <c r="C113" s="38" t="s">
        <v>133</v>
      </c>
      <c r="D113" s="175" t="s">
        <v>198</v>
      </c>
      <c r="E113" s="132"/>
      <c r="F113" s="132"/>
      <c r="G113" s="132"/>
      <c r="H113" s="101">
        <f t="shared" si="3"/>
        <v>0</v>
      </c>
      <c r="I113" s="102">
        <f t="shared" si="2"/>
        <v>0</v>
      </c>
      <c r="K113" s="122"/>
      <c r="L113" s="128"/>
      <c r="M113" s="128"/>
    </row>
    <row r="114" spans="2:13">
      <c r="B114" s="70" t="s">
        <v>131</v>
      </c>
      <c r="C114" s="38" t="s">
        <v>133</v>
      </c>
      <c r="D114" s="175" t="s">
        <v>198</v>
      </c>
      <c r="E114" s="132"/>
      <c r="F114" s="132"/>
      <c r="G114" s="132"/>
      <c r="H114" s="101">
        <f t="shared" si="3"/>
        <v>0</v>
      </c>
      <c r="I114" s="102">
        <f t="shared" si="2"/>
        <v>0</v>
      </c>
      <c r="K114" s="122"/>
      <c r="L114" s="128"/>
      <c r="M114" s="128"/>
    </row>
    <row r="115" spans="2:13">
      <c r="B115" s="70" t="s">
        <v>132</v>
      </c>
      <c r="C115" s="38" t="s">
        <v>133</v>
      </c>
      <c r="D115" s="175" t="s">
        <v>198</v>
      </c>
      <c r="E115" s="132"/>
      <c r="F115" s="132"/>
      <c r="G115" s="132"/>
      <c r="H115" s="101">
        <f t="shared" si="3"/>
        <v>0</v>
      </c>
      <c r="I115" s="102">
        <f t="shared" si="2"/>
        <v>0</v>
      </c>
      <c r="K115" s="122"/>
      <c r="L115" s="128"/>
      <c r="M115" s="128"/>
    </row>
    <row r="116" spans="2:13">
      <c r="B116" s="72" t="s">
        <v>80</v>
      </c>
      <c r="C116" s="40" t="s">
        <v>133</v>
      </c>
      <c r="D116" s="176" t="s">
        <v>198</v>
      </c>
      <c r="E116" s="174"/>
      <c r="F116" s="174"/>
      <c r="G116" s="174"/>
      <c r="H116" s="103">
        <f t="shared" si="3"/>
        <v>0</v>
      </c>
      <c r="I116" s="114">
        <f t="shared" si="2"/>
        <v>0</v>
      </c>
      <c r="K116" s="123"/>
      <c r="L116" s="129"/>
      <c r="M116" s="129"/>
    </row>
    <row r="117" spans="2:13">
      <c r="B117" s="24"/>
      <c r="C117" s="24"/>
      <c r="D117" s="13"/>
    </row>
    <row r="118" spans="2:13">
      <c r="B118" s="75" t="s">
        <v>136</v>
      </c>
      <c r="C118" s="24"/>
    </row>
    <row r="119" spans="2:13" ht="15" customHeight="1">
      <c r="B119" s="76" t="s">
        <v>55</v>
      </c>
      <c r="C119" s="32" t="s">
        <v>60</v>
      </c>
      <c r="D119" s="111">
        <v>119.7</v>
      </c>
      <c r="G119" s="121" t="s">
        <v>184</v>
      </c>
      <c r="H119" s="146"/>
      <c r="I119" s="124">
        <v>2017</v>
      </c>
    </row>
    <row r="120" spans="2:13">
      <c r="B120" s="70" t="s">
        <v>56</v>
      </c>
      <c r="C120" s="38" t="s">
        <v>60</v>
      </c>
      <c r="D120" s="112">
        <v>329.5</v>
      </c>
      <c r="G120" s="122"/>
      <c r="H120" s="147"/>
      <c r="I120" s="125"/>
    </row>
    <row r="121" spans="2:13">
      <c r="B121" s="70" t="s">
        <v>57</v>
      </c>
      <c r="C121" s="38" t="s">
        <v>60</v>
      </c>
      <c r="D121" s="112">
        <v>0.5</v>
      </c>
      <c r="G121" s="122"/>
      <c r="H121" s="147"/>
      <c r="I121" s="125"/>
    </row>
    <row r="122" spans="2:13">
      <c r="B122" s="70" t="s">
        <v>58</v>
      </c>
      <c r="C122" s="38" t="s">
        <v>60</v>
      </c>
      <c r="D122" s="112">
        <v>75.5</v>
      </c>
      <c r="G122" s="122"/>
      <c r="H122" s="147"/>
      <c r="I122" s="125"/>
    </row>
    <row r="123" spans="2:13">
      <c r="B123" s="70" t="s">
        <v>59</v>
      </c>
      <c r="C123" s="38" t="s">
        <v>60</v>
      </c>
      <c r="D123" s="154" t="s">
        <v>198</v>
      </c>
      <c r="G123" s="122"/>
      <c r="H123" s="147"/>
      <c r="I123" s="125"/>
    </row>
    <row r="124" spans="2:13">
      <c r="B124" s="70" t="s">
        <v>157</v>
      </c>
      <c r="C124" s="38" t="s">
        <v>60</v>
      </c>
      <c r="D124" s="154" t="s">
        <v>198</v>
      </c>
      <c r="G124" s="122"/>
      <c r="H124" s="147"/>
      <c r="I124" s="125"/>
    </row>
    <row r="125" spans="2:13">
      <c r="B125" s="110" t="s">
        <v>197</v>
      </c>
      <c r="C125" s="40" t="s">
        <v>60</v>
      </c>
      <c r="D125" s="113">
        <v>75.5</v>
      </c>
      <c r="G125" s="123"/>
      <c r="H125" s="153"/>
      <c r="I125" s="126"/>
    </row>
  </sheetData>
  <mergeCells count="105"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111:G111"/>
    <mergeCell ref="E71:G71"/>
    <mergeCell ref="E73:G73"/>
    <mergeCell ref="E79:G79"/>
    <mergeCell ref="E80:G80"/>
    <mergeCell ref="E52:G52"/>
    <mergeCell ref="E57:G57"/>
    <mergeCell ref="E58:G58"/>
    <mergeCell ref="E59:G59"/>
    <mergeCell ref="E105:G105"/>
    <mergeCell ref="E60:G60"/>
    <mergeCell ref="E53:G53"/>
    <mergeCell ref="E54:G54"/>
    <mergeCell ref="E55:G55"/>
    <mergeCell ref="E56:G56"/>
    <mergeCell ref="E61:G61"/>
    <mergeCell ref="E65:G65"/>
    <mergeCell ref="E66:G66"/>
    <mergeCell ref="E67:G67"/>
    <mergeCell ref="E63:G63"/>
    <mergeCell ref="E64:G64"/>
    <mergeCell ref="E62:G62"/>
    <mergeCell ref="E68:G68"/>
    <mergeCell ref="E69:G69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2018-11-02T02:19:59Z</dcterms:modified>
</cp:coreProperties>
</file>